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uffolknet-my.sharepoint.com/personal/beth_newton_baberghmidsuffolk_gov_uk/Documents/Desktop/"/>
    </mc:Choice>
  </mc:AlternateContent>
  <xr:revisionPtr revIDLastSave="165" documentId="8_{3C2DF066-657F-4271-8F80-C1F252E0F395}" xr6:coauthVersionLast="47" xr6:coauthVersionMax="47" xr10:uidLastSave="{E1FCB2DE-A6C6-4637-B312-926BDBB201EE}"/>
  <bookViews>
    <workbookView xWindow="-120" yWindow="-120" windowWidth="24240" windowHeight="13020" xr2:uid="{00000000-000D-0000-FFFF-FFFF00000000}"/>
  </bookViews>
  <sheets>
    <sheet name="Affordability Calculator" sheetId="1" r:id="rId1"/>
    <sheet name="Sheet2" sheetId="2" state="hidden" r:id="rId2"/>
  </sheets>
  <externalReferences>
    <externalReference r:id="rId3"/>
  </externalReferences>
  <definedNames>
    <definedName name="Howoften">#REF!</definedName>
    <definedName name="often">#REF!</definedName>
    <definedName name="test">[1]Sheet2!$D$7:$D$9</definedName>
    <definedName name="ti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 l="1"/>
  <c r="M33" i="1"/>
  <c r="M34" i="1"/>
  <c r="M35" i="1"/>
  <c r="M36" i="1"/>
  <c r="M37" i="1"/>
  <c r="M38" i="1"/>
  <c r="M39" i="1"/>
  <c r="M40" i="1"/>
  <c r="M41" i="1"/>
  <c r="M42" i="1"/>
  <c r="M43" i="1"/>
  <c r="M44" i="1"/>
  <c r="M45" i="1"/>
  <c r="M46" i="1"/>
  <c r="M47" i="1"/>
  <c r="M48" i="1"/>
  <c r="M31" i="1"/>
  <c r="L54" i="1"/>
  <c r="L65" i="1" s="1"/>
  <c r="D10" i="1"/>
  <c r="M49" i="1" l="1"/>
  <c r="J9" i="1"/>
  <c r="D23" i="1"/>
  <c r="D14" i="1"/>
  <c r="D13" i="1"/>
  <c r="I49" i="1" l="1"/>
  <c r="M25" i="1" l="1"/>
  <c r="M24" i="1"/>
  <c r="M23" i="1"/>
  <c r="M22" i="1"/>
  <c r="M21" i="1"/>
  <c r="M20" i="1"/>
  <c r="M19" i="1"/>
  <c r="M18" i="1"/>
  <c r="M17" i="1"/>
  <c r="M16" i="1"/>
  <c r="M15" i="1"/>
  <c r="M14" i="1"/>
  <c r="M13" i="1"/>
  <c r="M12" i="1"/>
  <c r="M11" i="1"/>
  <c r="M10" i="1"/>
  <c r="J25" i="1"/>
  <c r="J24" i="1"/>
  <c r="J23" i="1"/>
  <c r="J22" i="1"/>
  <c r="J21" i="1"/>
  <c r="J20" i="1"/>
  <c r="J19" i="1"/>
  <c r="J18" i="1"/>
  <c r="J17" i="1"/>
  <c r="J16" i="1"/>
  <c r="J15" i="1"/>
  <c r="J14" i="1"/>
  <c r="J13" i="1"/>
  <c r="J12" i="1"/>
  <c r="J11" i="1"/>
  <c r="J10" i="1"/>
  <c r="M9" i="1"/>
  <c r="N10" i="1" l="1"/>
  <c r="J26" i="1"/>
  <c r="N17" i="1"/>
  <c r="N15" i="1"/>
  <c r="N18" i="1"/>
  <c r="N12" i="1"/>
  <c r="N16" i="1"/>
  <c r="N23" i="1"/>
  <c r="N20" i="1"/>
  <c r="N24" i="1"/>
  <c r="N22" i="1"/>
  <c r="N11" i="1"/>
  <c r="N14" i="1"/>
  <c r="N21" i="1"/>
  <c r="N25" i="1"/>
  <c r="N13" i="1"/>
  <c r="N19" i="1"/>
  <c r="N9" i="1"/>
  <c r="M26" i="1"/>
  <c r="H65" i="1"/>
  <c r="D60" i="1" l="1"/>
  <c r="D59" i="1"/>
  <c r="D58" i="1"/>
  <c r="D57" i="1"/>
  <c r="D56" i="1"/>
  <c r="D55" i="1"/>
  <c r="D53" i="1"/>
  <c r="D52" i="1"/>
  <c r="D51" i="1"/>
  <c r="D50" i="1"/>
  <c r="D49" i="1"/>
  <c r="D48" i="1"/>
  <c r="D46" i="1"/>
  <c r="D45" i="1"/>
  <c r="D44" i="1"/>
  <c r="D43" i="1"/>
  <c r="D42" i="1"/>
  <c r="D40" i="1"/>
  <c r="D39" i="1"/>
  <c r="D38" i="1"/>
  <c r="D37" i="1"/>
  <c r="D36" i="1"/>
  <c r="D35" i="1"/>
  <c r="D33" i="1"/>
  <c r="D32" i="1"/>
  <c r="D31" i="1"/>
  <c r="D30" i="1"/>
  <c r="D29" i="1"/>
  <c r="D28" i="1"/>
  <c r="D26" i="1"/>
  <c r="D25" i="1"/>
  <c r="D24" i="1"/>
  <c r="D22" i="1"/>
  <c r="D21" i="1"/>
  <c r="D20" i="1"/>
  <c r="D19" i="1"/>
  <c r="D17" i="1"/>
  <c r="D16" i="1"/>
  <c r="D15" i="1"/>
  <c r="D12" i="1"/>
  <c r="D11" i="1"/>
  <c r="D61" i="1" l="1"/>
  <c r="B33" i="2"/>
  <c r="L64" i="1" l="1"/>
  <c r="L63" i="1"/>
  <c r="L62" i="1"/>
  <c r="L61" i="1"/>
  <c r="L60" i="1"/>
  <c r="L59" i="1"/>
  <c r="L58" i="1"/>
  <c r="L57" i="1"/>
  <c r="L56" i="1"/>
  <c r="L55" i="1"/>
  <c r="N26" i="1" l="1"/>
  <c r="E5" i="1" l="1"/>
  <c r="E4" i="1"/>
  <c r="E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Harriet Cooper</author>
  </authors>
  <commentList>
    <comment ref="A13" authorId="0" shapeId="0" xr:uid="{71495A2F-0153-4AAD-ABFE-C89CF3BF851A}">
      <text>
        <r>
          <rPr>
            <b/>
            <sz val="12"/>
            <color indexed="81"/>
            <rFont val="Tahoma"/>
            <family val="2"/>
          </rPr>
          <t>Weekly averages</t>
        </r>
        <r>
          <rPr>
            <sz val="12"/>
            <color indexed="81"/>
            <rFont val="Tahoma"/>
            <family val="2"/>
          </rPr>
          <t xml:space="preserve">
1/2 bed - £8.07 
3/4 bed -  9.23
4/5 bed – 10.38</t>
        </r>
      </text>
    </comment>
    <comment ref="A15" authorId="0" shapeId="0" xr:uid="{1D24EF6F-2A78-4157-984E-0481CA6A0661}">
      <text>
        <r>
          <rPr>
            <b/>
            <sz val="12"/>
            <color indexed="81"/>
            <rFont val="Tahoma"/>
            <family val="2"/>
          </rPr>
          <t xml:space="preserve">Weekly averages
</t>
        </r>
        <r>
          <rPr>
            <sz val="12"/>
            <color indexed="81"/>
            <rFont val="Tahoma"/>
            <family val="2"/>
          </rPr>
          <t>1/2 bed - £10.38 
3/4 bed -  £16.15
4/5 bed – £18.46</t>
        </r>
      </text>
    </comment>
    <comment ref="A16" authorId="0" shapeId="0" xr:uid="{974A3BC6-3136-4A6A-9962-63B4A6815D6C}">
      <text>
        <r>
          <rPr>
            <b/>
            <sz val="12"/>
            <color indexed="81"/>
            <rFont val="Tahoma"/>
            <family val="2"/>
          </rPr>
          <t>Weekly averages</t>
        </r>
        <r>
          <rPr>
            <sz val="12"/>
            <color indexed="81"/>
            <rFont val="Tahoma"/>
            <family val="2"/>
          </rPr>
          <t xml:space="preserve">
1/2 bed - £12.69
3/4 bed -  15.00
4/5 bed – 19.61</t>
        </r>
        <r>
          <rPr>
            <sz val="9"/>
            <color indexed="81"/>
            <rFont val="Tahoma"/>
            <family val="2"/>
          </rPr>
          <t xml:space="preserve">
</t>
        </r>
      </text>
    </comment>
  </commentList>
</comments>
</file>

<file path=xl/sharedStrings.xml><?xml version="1.0" encoding="utf-8"?>
<sst xmlns="http://schemas.openxmlformats.org/spreadsheetml/2006/main" count="285" uniqueCount="151">
  <si>
    <t>Affordability Calculator</t>
  </si>
  <si>
    <t>Number of People in Household</t>
  </si>
  <si>
    <t>Remaining Money After Bills</t>
  </si>
  <si>
    <t>Affordable</t>
  </si>
  <si>
    <t>Adults</t>
  </si>
  <si>
    <t>Remaining Money After Bills &amp; Court Orders.</t>
  </si>
  <si>
    <t xml:space="preserve">All funds taken up but not overspending
</t>
  </si>
  <si>
    <t>Children</t>
  </si>
  <si>
    <t>Remaining Money After Bills, Court Orders &amp; Other Debts</t>
  </si>
  <si>
    <t xml:space="preserve">  Not Affordable </t>
  </si>
  <si>
    <t>Your living costs</t>
  </si>
  <si>
    <t>Your Income</t>
  </si>
  <si>
    <t>Enter the total amount you pay including arrears</t>
  </si>
  <si>
    <t>How Much You Pay</t>
  </si>
  <si>
    <t>How Often?</t>
  </si>
  <si>
    <t>Per Calendar Month</t>
  </si>
  <si>
    <t>If income changes, enter an average</t>
  </si>
  <si>
    <t>How Much You Receive</t>
  </si>
  <si>
    <t>Your Income Per Calendar Month</t>
  </si>
  <si>
    <t>If joint tenancy how much partner receives</t>
  </si>
  <si>
    <t>Partners Income Per Calendar Month</t>
  </si>
  <si>
    <t>Total Income per month</t>
  </si>
  <si>
    <t xml:space="preserve">Housing &amp; Utility bills   </t>
  </si>
  <si>
    <t>Salary (after tax)</t>
  </si>
  <si>
    <t>Monthly</t>
  </si>
  <si>
    <t>Rent (of property offered)</t>
  </si>
  <si>
    <t>Weekly</t>
  </si>
  <si>
    <t>Child Benefit</t>
  </si>
  <si>
    <t xml:space="preserve">Secured Loan </t>
  </si>
  <si>
    <t>Service Charge or Ground Rent</t>
  </si>
  <si>
    <t>Jobseeker's Allowance 
(JSA)</t>
  </si>
  <si>
    <t>Water &amp; Sewerage</t>
  </si>
  <si>
    <t>Disability Living Allowance 
(DLA)</t>
  </si>
  <si>
    <t xml:space="preserve">Council Tax </t>
  </si>
  <si>
    <t>Personal Independence Payment</t>
  </si>
  <si>
    <t xml:space="preserve">Gas </t>
  </si>
  <si>
    <t>Attendance Allowance</t>
  </si>
  <si>
    <t xml:space="preserve">Electricity </t>
  </si>
  <si>
    <t>Child Support or CSA</t>
  </si>
  <si>
    <t>Working Tax Credit</t>
  </si>
  <si>
    <t>Insurances &amp; Contracts</t>
  </si>
  <si>
    <t>Child Tax Credit</t>
  </si>
  <si>
    <t>Home Contents Insurance</t>
  </si>
  <si>
    <t>Housing Benefit</t>
  </si>
  <si>
    <t>Life Insurance &amp; Private Pension</t>
  </si>
  <si>
    <t>Universal Credit</t>
  </si>
  <si>
    <t>Medical or Accident Insurance</t>
  </si>
  <si>
    <t>DHP</t>
  </si>
  <si>
    <t>Landline and Internet</t>
  </si>
  <si>
    <t>Council Tax Support</t>
  </si>
  <si>
    <t>Mobile Phones</t>
  </si>
  <si>
    <t>Income Support</t>
  </si>
  <si>
    <t xml:space="preserve">TV Licence </t>
  </si>
  <si>
    <t>Carers Allowance</t>
  </si>
  <si>
    <t xml:space="preserve">Satellite, Cable or TV Subsubsciptions </t>
  </si>
  <si>
    <t>Other</t>
  </si>
  <si>
    <t>Total Income</t>
  </si>
  <si>
    <t>Child costs (Total paid for all children)</t>
  </si>
  <si>
    <t>Child Support Paid by You</t>
  </si>
  <si>
    <t>Payments Towards Debts 
(Loans, Credit and Store Cards, Finance Agreements, Catalogues etc.)</t>
  </si>
  <si>
    <t>Childcare</t>
  </si>
  <si>
    <t>School Meals</t>
  </si>
  <si>
    <t>Name of Lender</t>
  </si>
  <si>
    <t>Type of Debt</t>
  </si>
  <si>
    <t>Amount Owed</t>
  </si>
  <si>
    <t>School Trips &amp; Activities</t>
  </si>
  <si>
    <t>Children's Pocket Money</t>
  </si>
  <si>
    <t>Education Fees</t>
  </si>
  <si>
    <t>Transport/Travel</t>
  </si>
  <si>
    <t>Car Services/Repairs and MOT</t>
  </si>
  <si>
    <t>Yearly</t>
  </si>
  <si>
    <t>Road Tax</t>
  </si>
  <si>
    <t>Car Insurance</t>
  </si>
  <si>
    <t>Breakdown Cover</t>
  </si>
  <si>
    <t>Fuel &amp; Parking</t>
  </si>
  <si>
    <t>Public Transport</t>
  </si>
  <si>
    <t>Food &amp; Housekeeping</t>
  </si>
  <si>
    <t>Food, Toiletries &amp; Cleaning Supplies</t>
  </si>
  <si>
    <t>Meals at Work / Eating out</t>
  </si>
  <si>
    <t>Tobacco and Alcohol</t>
  </si>
  <si>
    <t>Clothing &amp; Footwear</t>
  </si>
  <si>
    <t>Personal &amp; Leisure</t>
  </si>
  <si>
    <t>Medicines &amp; Prescriptions</t>
  </si>
  <si>
    <t>Dentist or Optician</t>
  </si>
  <si>
    <t>Total Debt</t>
  </si>
  <si>
    <t>Total Debt Payments</t>
  </si>
  <si>
    <t>Hairdressing</t>
  </si>
  <si>
    <t>Newspapers &amp; Magazines</t>
  </si>
  <si>
    <t>Sports, Hobbies &amp; Entertainment</t>
  </si>
  <si>
    <t>Church or Charity Donations</t>
  </si>
  <si>
    <t>Type of Court Order</t>
  </si>
  <si>
    <t>Total household expenses</t>
  </si>
  <si>
    <t>Total Court Debt</t>
  </si>
  <si>
    <t>Total Court Payments</t>
  </si>
  <si>
    <t>Single Adult</t>
  </si>
  <si>
    <t>Couple</t>
  </si>
  <si>
    <t>Each child</t>
  </si>
  <si>
    <t xml:space="preserve">HOUSING &amp; UTILITY BILLS   </t>
  </si>
  <si>
    <t>Rent</t>
  </si>
  <si>
    <t>Variable Set</t>
  </si>
  <si>
    <t xml:space="preserve">Mortgage  </t>
  </si>
  <si>
    <t>Variable</t>
  </si>
  <si>
    <t xml:space="preserve">Secured loan </t>
  </si>
  <si>
    <t>Mortgage Endowment Premium</t>
  </si>
  <si>
    <t>Service charge or ground rent</t>
  </si>
  <si>
    <t>Water</t>
  </si>
  <si>
    <t>Council Tax</t>
  </si>
  <si>
    <t>Gas</t>
  </si>
  <si>
    <t>Electricity</t>
  </si>
  <si>
    <t>Other household fuels (oil, coal etc)</t>
  </si>
  <si>
    <t>INSURANCES AND ENTERTAINMENT</t>
  </si>
  <si>
    <t>Buildings &amp; contents insurance</t>
  </si>
  <si>
    <t>Landline and internet</t>
  </si>
  <si>
    <t>TV Licence</t>
  </si>
  <si>
    <t>Satellite or cable TV</t>
  </si>
  <si>
    <r>
      <t xml:space="preserve">Appliance rental </t>
    </r>
    <r>
      <rPr>
        <i/>
        <sz val="11"/>
        <rFont val="Arial"/>
        <family val="2"/>
      </rPr>
      <t>e.g. Bright house</t>
    </r>
  </si>
  <si>
    <t>Child support paid by you</t>
  </si>
  <si>
    <t>Life insurance &amp; private pension</t>
  </si>
  <si>
    <t>Medical or accident insurance</t>
  </si>
  <si>
    <t>TRAVEL</t>
  </si>
  <si>
    <t>Car insurance</t>
  </si>
  <si>
    <t>Breakdown cover</t>
  </si>
  <si>
    <t>Fuel &amp; parking</t>
  </si>
  <si>
    <t>Public transport</t>
  </si>
  <si>
    <t>FOOD &amp; HOUSEKEEPING</t>
  </si>
  <si>
    <t>Food, toiletries &amp; cleaning supplies</t>
  </si>
  <si>
    <t>School meals</t>
  </si>
  <si>
    <t xml:space="preserve">Meals at work </t>
  </si>
  <si>
    <t>Pets (food &amp; insurance)</t>
  </si>
  <si>
    <t>Clothing &amp; footwear</t>
  </si>
  <si>
    <t>OTHER SERVICES</t>
  </si>
  <si>
    <t>School trips &amp; activities</t>
  </si>
  <si>
    <t>Medicines &amp; prescriptions</t>
  </si>
  <si>
    <t>Dentist optician</t>
  </si>
  <si>
    <t>Education fees</t>
  </si>
  <si>
    <t>PERSONAL &amp; LEISURE</t>
  </si>
  <si>
    <t>Newspapers &amp; magazines</t>
  </si>
  <si>
    <t>Sports, hobbies &amp; entertainment</t>
  </si>
  <si>
    <t>Children's pocket money</t>
  </si>
  <si>
    <t>Church or charity donations</t>
  </si>
  <si>
    <t>OTHER COSTS</t>
  </si>
  <si>
    <t>Fortnightly</t>
  </si>
  <si>
    <t>Four-weekly</t>
  </si>
  <si>
    <t>Court Orders</t>
  </si>
  <si>
    <t>Please complete this form as fully as possible. You can use the 'drop downs' in the 'How Often' section, to adjust frequency. Please then save the document and email your completed form to the relevant staff member.</t>
  </si>
  <si>
    <r>
      <t xml:space="preserve">Other Household Fuels 
</t>
    </r>
    <r>
      <rPr>
        <i/>
        <sz val="14"/>
        <rFont val="Arial"/>
        <family val="2"/>
      </rPr>
      <t>(e.g. oil, coal etc.)</t>
    </r>
  </si>
  <si>
    <r>
      <t>Appliance Rental 
(</t>
    </r>
    <r>
      <rPr>
        <i/>
        <sz val="14"/>
        <rFont val="Arial"/>
        <family val="2"/>
      </rPr>
      <t>e.g. Bright House)</t>
    </r>
  </si>
  <si>
    <r>
      <t xml:space="preserve">Pets 
</t>
    </r>
    <r>
      <rPr>
        <i/>
        <sz val="14"/>
        <rFont val="Arial"/>
        <family val="2"/>
      </rPr>
      <t>(Food &amp; Insurance)</t>
    </r>
  </si>
  <si>
    <r>
      <t xml:space="preserve">Pension Received
</t>
    </r>
    <r>
      <rPr>
        <i/>
        <sz val="14"/>
        <rFont val="Arial"/>
        <family val="2"/>
      </rPr>
      <t>Inc State, Private and Pension Credit</t>
    </r>
  </si>
  <si>
    <t xml:space="preserve">Turn2us link- Online Benefits Calculator </t>
  </si>
  <si>
    <t>Applicant's name &amp; prospective/BMSDC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</si>
</sst>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
    <numFmt numFmtId="165" formatCode="&quot;£&quot;#,##0.00"/>
    <numFmt numFmtId="166" formatCode="#,##0.00;[Red]#,##0.00"/>
  </numFmts>
  <fonts count="32" x14ac:knownFonts="1">
    <font>
      <sz val="11"/>
      <color theme="1"/>
      <name val="Calibri"/>
      <family val="2"/>
      <scheme val="minor"/>
    </font>
    <font>
      <sz val="11"/>
      <color theme="1"/>
      <name val="Arial"/>
      <family val="2"/>
    </font>
    <font>
      <sz val="11"/>
      <color theme="1"/>
      <name val="Calibri"/>
      <family val="2"/>
      <scheme val="minor"/>
    </font>
    <font>
      <sz val="10"/>
      <name val="Arial"/>
      <family val="2"/>
    </font>
    <font>
      <b/>
      <sz val="11"/>
      <name val="Arial"/>
      <family val="2"/>
    </font>
    <font>
      <sz val="11"/>
      <name val="Arial"/>
      <family val="2"/>
    </font>
    <font>
      <i/>
      <sz val="11"/>
      <name val="Arial"/>
      <family val="2"/>
    </font>
    <font>
      <b/>
      <sz val="11"/>
      <color theme="0"/>
      <name val="Arial"/>
      <family val="2"/>
    </font>
    <font>
      <u/>
      <sz val="10"/>
      <color indexed="12"/>
      <name val="Arial"/>
      <family val="2"/>
    </font>
    <font>
      <sz val="14"/>
      <color theme="0"/>
      <name val="Calibri"/>
      <family val="2"/>
      <scheme val="minor"/>
    </font>
    <font>
      <b/>
      <sz val="20"/>
      <color theme="0"/>
      <name val="Calibri"/>
      <family val="2"/>
      <scheme val="minor"/>
    </font>
    <font>
      <sz val="14"/>
      <name val="Calibri"/>
      <family val="2"/>
      <scheme val="minor"/>
    </font>
    <font>
      <sz val="14"/>
      <color theme="1"/>
      <name val="Calibri"/>
      <family val="2"/>
      <scheme val="minor"/>
    </font>
    <font>
      <sz val="12"/>
      <color theme="1"/>
      <name val="Calibri"/>
      <family val="2"/>
      <scheme val="minor"/>
    </font>
    <font>
      <b/>
      <sz val="16"/>
      <color theme="1"/>
      <name val="Calibri"/>
      <family val="2"/>
      <scheme val="minor"/>
    </font>
    <font>
      <sz val="9"/>
      <color indexed="81"/>
      <name val="Tahoma"/>
      <family val="2"/>
    </font>
    <font>
      <sz val="12"/>
      <color indexed="81"/>
      <name val="Tahoma"/>
      <family val="2"/>
    </font>
    <font>
      <b/>
      <sz val="12"/>
      <color indexed="81"/>
      <name val="Tahoma"/>
      <family val="2"/>
    </font>
    <font>
      <sz val="28"/>
      <color theme="1"/>
      <name val="Calibri"/>
      <family val="2"/>
      <scheme val="minor"/>
    </font>
    <font>
      <b/>
      <sz val="16"/>
      <color theme="1"/>
      <name val="Arial"/>
      <family val="2"/>
    </font>
    <font>
      <sz val="14"/>
      <color theme="1"/>
      <name val="Arial"/>
      <family val="2"/>
    </font>
    <font>
      <b/>
      <sz val="14"/>
      <color theme="1"/>
      <name val="Arial"/>
      <family val="2"/>
    </font>
    <font>
      <b/>
      <sz val="16"/>
      <name val="Arial"/>
      <family val="2"/>
    </font>
    <font>
      <b/>
      <sz val="20"/>
      <color theme="0"/>
      <name val="Arial"/>
      <family val="2"/>
    </font>
    <font>
      <sz val="14"/>
      <name val="Arial"/>
      <family val="2"/>
    </font>
    <font>
      <i/>
      <sz val="14"/>
      <name val="Arial"/>
      <family val="2"/>
    </font>
    <font>
      <b/>
      <sz val="16"/>
      <color theme="0"/>
      <name val="Arial"/>
      <family val="2"/>
    </font>
    <font>
      <b/>
      <sz val="18"/>
      <color theme="0"/>
      <name val="Arial"/>
      <family val="2"/>
    </font>
    <font>
      <b/>
      <sz val="14"/>
      <name val="Arial"/>
      <family val="2"/>
    </font>
    <font>
      <sz val="14"/>
      <color theme="0"/>
      <name val="Arial"/>
      <family val="2"/>
    </font>
    <font>
      <b/>
      <sz val="20"/>
      <color theme="1"/>
      <name val="Arial"/>
      <family val="2"/>
    </font>
    <font>
      <u/>
      <sz val="26"/>
      <color indexed="12"/>
      <name val="Arial"/>
      <family val="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bgColor indexed="64"/>
      </patternFill>
    </fill>
    <fill>
      <patternFill patternType="solid">
        <fgColor theme="8" tint="0.39997558519241921"/>
        <bgColor indexed="64"/>
      </patternFill>
    </fill>
    <fill>
      <patternFill patternType="solid">
        <fgColor theme="0" tint="-4.9989318521683403E-2"/>
        <bgColor indexed="64"/>
      </patternFill>
    </fill>
  </fills>
  <borders count="5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0" fontId="8" fillId="0" borderId="0" applyNumberFormat="0" applyFill="0" applyBorder="0" applyAlignment="0" applyProtection="0">
      <alignment vertical="top"/>
      <protection locked="0"/>
    </xf>
  </cellStyleXfs>
  <cellXfs count="191">
    <xf numFmtId="0" fontId="0" fillId="0" borderId="0" xfId="0"/>
    <xf numFmtId="0" fontId="5" fillId="9" borderId="23" xfId="2" applyFont="1" applyFill="1" applyBorder="1" applyAlignment="1">
      <alignment horizontal="left" vertical="top" wrapText="1"/>
    </xf>
    <xf numFmtId="0" fontId="4" fillId="9" borderId="1" xfId="2" applyFont="1" applyFill="1" applyBorder="1" applyAlignment="1">
      <alignment horizontal="center" vertical="top" wrapText="1"/>
    </xf>
    <xf numFmtId="0" fontId="5" fillId="9" borderId="15" xfId="2" applyFont="1" applyFill="1" applyBorder="1"/>
    <xf numFmtId="164" fontId="4" fillId="9" borderId="18" xfId="2" applyNumberFormat="1" applyFont="1" applyFill="1" applyBorder="1" applyAlignment="1">
      <alignment horizontal="center"/>
    </xf>
    <xf numFmtId="0" fontId="5" fillId="9" borderId="19" xfId="2" applyFont="1" applyFill="1" applyBorder="1"/>
    <xf numFmtId="0" fontId="5" fillId="9" borderId="20" xfId="2" applyFont="1" applyFill="1" applyBorder="1"/>
    <xf numFmtId="164" fontId="4" fillId="9" borderId="22" xfId="2" applyNumberFormat="1" applyFont="1" applyFill="1" applyBorder="1" applyAlignment="1">
      <alignment horizontal="center"/>
    </xf>
    <xf numFmtId="0" fontId="5" fillId="9" borderId="31" xfId="2" applyFont="1" applyFill="1" applyBorder="1"/>
    <xf numFmtId="164" fontId="4" fillId="9" borderId="31" xfId="2" applyNumberFormat="1" applyFont="1" applyFill="1" applyBorder="1" applyAlignment="1">
      <alignment horizontal="center"/>
    </xf>
    <xf numFmtId="0" fontId="5" fillId="9" borderId="18" xfId="2" applyFont="1" applyFill="1" applyBorder="1"/>
    <xf numFmtId="0" fontId="5" fillId="9" borderId="22" xfId="2" applyFont="1" applyFill="1" applyBorder="1"/>
    <xf numFmtId="0" fontId="1" fillId="0" borderId="0" xfId="0" applyFont="1"/>
    <xf numFmtId="165" fontId="4" fillId="9" borderId="18" xfId="2" applyNumberFormat="1" applyFont="1" applyFill="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2" fillId="0" borderId="0" xfId="0" applyFont="1" applyAlignment="1">
      <alignment horizontal="center" vertical="center"/>
    </xf>
    <xf numFmtId="165" fontId="11" fillId="7" borderId="16" xfId="2" applyNumberFormat="1" applyFont="1" applyFill="1" applyBorder="1" applyAlignment="1" applyProtection="1">
      <alignment horizontal="center" vertical="center"/>
      <protection locked="0"/>
    </xf>
    <xf numFmtId="0" fontId="11" fillId="7" borderId="17" xfId="2" applyFont="1" applyFill="1" applyBorder="1" applyAlignment="1" applyProtection="1">
      <alignment horizontal="center" vertical="center"/>
      <protection locked="0"/>
    </xf>
    <xf numFmtId="164" fontId="11" fillId="6" borderId="18" xfId="2" applyNumberFormat="1" applyFont="1" applyFill="1" applyBorder="1" applyAlignment="1">
      <alignment horizontal="center" vertical="center"/>
    </xf>
    <xf numFmtId="0" fontId="9" fillId="0" borderId="19" xfId="2" applyFont="1" applyBorder="1" applyAlignment="1" applyProtection="1">
      <alignment horizontal="center" vertical="center" wrapText="1"/>
      <protection locked="0"/>
    </xf>
    <xf numFmtId="0" fontId="11" fillId="7" borderId="19" xfId="2" applyFont="1" applyFill="1" applyBorder="1" applyAlignment="1" applyProtection="1">
      <alignment horizontal="center" vertical="center" wrapText="1"/>
      <protection locked="0"/>
    </xf>
    <xf numFmtId="0" fontId="11" fillId="7" borderId="20" xfId="2"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3" fillId="0" borderId="0" xfId="0" applyFont="1" applyAlignment="1">
      <alignment horizontal="center" vertical="center" wrapText="1"/>
    </xf>
    <xf numFmtId="0" fontId="0" fillId="0" borderId="49" xfId="0" applyBorder="1" applyAlignment="1">
      <alignment vertical="center" wrapText="1"/>
    </xf>
    <xf numFmtId="0" fontId="14" fillId="2" borderId="0" xfId="0" applyFont="1" applyFill="1" applyAlignment="1">
      <alignment horizontal="left" vertical="center"/>
    </xf>
    <xf numFmtId="0" fontId="8" fillId="0" borderId="0" xfId="3" applyAlignment="1" applyProtection="1">
      <alignment horizontal="center" vertical="center" wrapText="1"/>
    </xf>
    <xf numFmtId="44" fontId="21" fillId="0" borderId="4" xfId="1" applyFont="1" applyBorder="1" applyAlignment="1">
      <alignment horizontal="center" vertical="center" wrapText="1"/>
    </xf>
    <xf numFmtId="164" fontId="21" fillId="8" borderId="4" xfId="0" applyNumberFormat="1" applyFont="1" applyFill="1" applyBorder="1" applyAlignment="1">
      <alignment horizontal="center" vertical="center"/>
    </xf>
    <xf numFmtId="0" fontId="22" fillId="6" borderId="11" xfId="2" applyFont="1" applyFill="1" applyBorder="1" applyAlignment="1">
      <alignment horizontal="center" vertical="center" wrapText="1"/>
    </xf>
    <xf numFmtId="0" fontId="22" fillId="6" borderId="13" xfId="2" applyFont="1" applyFill="1" applyBorder="1" applyAlignment="1">
      <alignment horizontal="center" vertical="center" wrapText="1"/>
    </xf>
    <xf numFmtId="0" fontId="22" fillId="6" borderId="14" xfId="2" applyFont="1" applyFill="1" applyBorder="1" applyAlignment="1">
      <alignment horizontal="center" vertical="center" wrapText="1"/>
    </xf>
    <xf numFmtId="0" fontId="22" fillId="6" borderId="4" xfId="0" applyFont="1" applyFill="1" applyBorder="1" applyAlignment="1">
      <alignment horizontal="center" vertical="center" wrapText="1"/>
    </xf>
    <xf numFmtId="0" fontId="24" fillId="6" borderId="15" xfId="2" applyFont="1" applyFill="1" applyBorder="1" applyAlignment="1">
      <alignment horizontal="center" vertical="center" wrapText="1"/>
    </xf>
    <xf numFmtId="165" fontId="24" fillId="7" borderId="16" xfId="2" applyNumberFormat="1" applyFont="1" applyFill="1" applyBorder="1" applyAlignment="1" applyProtection="1">
      <alignment horizontal="center" vertical="center"/>
      <protection locked="0"/>
    </xf>
    <xf numFmtId="0" fontId="24" fillId="7" borderId="17" xfId="2" applyFont="1" applyFill="1" applyBorder="1" applyAlignment="1" applyProtection="1">
      <alignment horizontal="center" vertical="center"/>
      <protection locked="0"/>
    </xf>
    <xf numFmtId="164" fontId="24" fillId="6" borderId="18" xfId="2" applyNumberFormat="1" applyFont="1" applyFill="1" applyBorder="1" applyAlignment="1">
      <alignment horizontal="center" vertical="center"/>
    </xf>
    <xf numFmtId="0" fontId="24" fillId="6" borderId="19" xfId="2" applyFont="1" applyFill="1" applyBorder="1" applyAlignment="1">
      <alignment horizontal="center" vertical="center" wrapText="1"/>
    </xf>
    <xf numFmtId="0" fontId="8" fillId="6" borderId="19" xfId="3" applyFill="1" applyBorder="1" applyAlignment="1" applyProtection="1">
      <alignment horizontal="center" vertical="center" wrapText="1"/>
    </xf>
    <xf numFmtId="0" fontId="24" fillId="6" borderId="20" xfId="2" applyFont="1" applyFill="1" applyBorder="1" applyAlignment="1">
      <alignment horizontal="center" vertical="center" wrapText="1"/>
    </xf>
    <xf numFmtId="0" fontId="24" fillId="6" borderId="2" xfId="2" applyFont="1" applyFill="1" applyBorder="1" applyAlignment="1">
      <alignment horizontal="center" vertical="center" wrapText="1"/>
    </xf>
    <xf numFmtId="0" fontId="24" fillId="6" borderId="18" xfId="2" applyFont="1" applyFill="1" applyBorder="1" applyAlignment="1">
      <alignment horizontal="center" vertical="center" wrapText="1"/>
    </xf>
    <xf numFmtId="0" fontId="24" fillId="6" borderId="22" xfId="2" applyFont="1" applyFill="1" applyBorder="1" applyAlignment="1">
      <alignment horizontal="center" vertical="center" wrapText="1"/>
    </xf>
    <xf numFmtId="164" fontId="22" fillId="6" borderId="4" xfId="2" applyNumberFormat="1" applyFont="1" applyFill="1" applyBorder="1" applyAlignment="1">
      <alignment vertical="center"/>
    </xf>
    <xf numFmtId="0" fontId="22" fillId="6" borderId="23" xfId="2" applyFont="1" applyFill="1" applyBorder="1" applyAlignment="1">
      <alignment horizontal="center" vertical="center" wrapText="1"/>
    </xf>
    <xf numFmtId="0" fontId="22" fillId="6" borderId="4" xfId="2"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32" xfId="2"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4" xfId="2" applyFont="1" applyFill="1" applyBorder="1" applyAlignment="1">
      <alignment horizontal="center" vertical="center" wrapText="1"/>
    </xf>
    <xf numFmtId="0" fontId="24" fillId="6" borderId="2" xfId="2" applyFont="1" applyFill="1" applyBorder="1" applyAlignment="1">
      <alignment horizontal="center" vertical="center"/>
    </xf>
    <xf numFmtId="165" fontId="24" fillId="7" borderId="33" xfId="2" applyNumberFormat="1" applyFont="1" applyFill="1" applyBorder="1" applyAlignment="1" applyProtection="1">
      <alignment horizontal="center" vertical="center"/>
      <protection locked="0"/>
    </xf>
    <xf numFmtId="0" fontId="24" fillId="7" borderId="34" xfId="2" applyFont="1" applyFill="1" applyBorder="1" applyAlignment="1" applyProtection="1">
      <alignment horizontal="center" vertical="center"/>
      <protection locked="0"/>
    </xf>
    <xf numFmtId="164" fontId="24" fillId="6" borderId="2" xfId="2" applyNumberFormat="1" applyFont="1" applyFill="1" applyBorder="1" applyAlignment="1">
      <alignment horizontal="center" vertical="center"/>
    </xf>
    <xf numFmtId="165" fontId="24" fillId="7" borderId="36" xfId="2" applyNumberFormat="1" applyFont="1" applyFill="1" applyBorder="1" applyAlignment="1" applyProtection="1">
      <alignment horizontal="center" vertical="center"/>
      <protection locked="0"/>
    </xf>
    <xf numFmtId="164" fontId="24" fillId="10" borderId="2" xfId="2" applyNumberFormat="1" applyFont="1" applyFill="1" applyBorder="1" applyAlignment="1">
      <alignment horizontal="center" vertical="center"/>
    </xf>
    <xf numFmtId="0" fontId="24" fillId="6" borderId="18" xfId="2" applyFont="1" applyFill="1" applyBorder="1" applyAlignment="1">
      <alignment horizontal="center" vertical="center"/>
    </xf>
    <xf numFmtId="165" fontId="24" fillId="7" borderId="30" xfId="2" applyNumberFormat="1" applyFont="1" applyFill="1" applyBorder="1" applyAlignment="1" applyProtection="1">
      <alignment horizontal="center" vertical="center"/>
      <protection locked="0"/>
    </xf>
    <xf numFmtId="0" fontId="24" fillId="7" borderId="35" xfId="2" applyFont="1" applyFill="1" applyBorder="1" applyAlignment="1" applyProtection="1">
      <alignment horizontal="center" vertical="center"/>
      <protection locked="0"/>
    </xf>
    <xf numFmtId="165" fontId="24" fillId="7" borderId="37" xfId="2" applyNumberFormat="1" applyFont="1" applyFill="1" applyBorder="1" applyAlignment="1" applyProtection="1">
      <alignment horizontal="center" vertical="center"/>
      <protection locked="0"/>
    </xf>
    <xf numFmtId="164" fontId="24" fillId="10" borderId="18" xfId="2" applyNumberFormat="1" applyFont="1" applyFill="1" applyBorder="1" applyAlignment="1">
      <alignment horizontal="center" vertical="center"/>
    </xf>
    <xf numFmtId="0" fontId="20" fillId="6" borderId="18" xfId="2" applyFont="1" applyFill="1" applyBorder="1" applyAlignment="1">
      <alignment horizontal="center" vertical="center"/>
    </xf>
    <xf numFmtId="0" fontId="20" fillId="6" borderId="22" xfId="2" applyFont="1" applyFill="1" applyBorder="1" applyAlignment="1">
      <alignment horizontal="center" vertical="center"/>
    </xf>
    <xf numFmtId="165" fontId="24" fillId="7" borderId="29" xfId="2" applyNumberFormat="1" applyFont="1" applyFill="1" applyBorder="1" applyAlignment="1" applyProtection="1">
      <alignment horizontal="center" vertical="center"/>
      <protection locked="0"/>
    </xf>
    <xf numFmtId="0" fontId="24" fillId="7" borderId="39" xfId="2" applyFont="1" applyFill="1" applyBorder="1" applyAlignment="1" applyProtection="1">
      <alignment horizontal="center" vertical="center"/>
      <protection locked="0"/>
    </xf>
    <xf numFmtId="164" fontId="24" fillId="6" borderId="22" xfId="2" applyNumberFormat="1" applyFont="1" applyFill="1" applyBorder="1" applyAlignment="1">
      <alignment horizontal="center" vertical="center"/>
    </xf>
    <xf numFmtId="165" fontId="24" fillId="7" borderId="38" xfId="2" applyNumberFormat="1" applyFont="1" applyFill="1" applyBorder="1" applyAlignment="1" applyProtection="1">
      <alignment horizontal="center" vertical="center"/>
      <protection locked="0"/>
    </xf>
    <xf numFmtId="164" fontId="24" fillId="6" borderId="7" xfId="2" applyNumberFormat="1" applyFont="1" applyFill="1" applyBorder="1" applyAlignment="1">
      <alignment horizontal="center" vertical="center"/>
    </xf>
    <xf numFmtId="164" fontId="24" fillId="10" borderId="7" xfId="2" applyNumberFormat="1" applyFont="1" applyFill="1" applyBorder="1" applyAlignment="1">
      <alignment horizontal="center" vertical="center"/>
    </xf>
    <xf numFmtId="164" fontId="28" fillId="6" borderId="4" xfId="2" applyNumberFormat="1" applyFont="1" applyFill="1" applyBorder="1" applyAlignment="1">
      <alignment horizontal="center" vertical="center"/>
    </xf>
    <xf numFmtId="164" fontId="28" fillId="6" borderId="6" xfId="2" applyNumberFormat="1" applyFont="1" applyFill="1" applyBorder="1" applyAlignment="1">
      <alignment horizontal="center" vertical="center"/>
    </xf>
    <xf numFmtId="164" fontId="22" fillId="10" borderId="6" xfId="2" applyNumberFormat="1" applyFont="1" applyFill="1" applyBorder="1" applyAlignment="1">
      <alignment horizontal="center" vertical="center"/>
    </xf>
    <xf numFmtId="0" fontId="28" fillId="6" borderId="4"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4" xfId="2" applyFont="1" applyFill="1" applyBorder="1" applyAlignment="1">
      <alignment horizontal="center" vertical="center" wrapText="1"/>
    </xf>
    <xf numFmtId="0" fontId="28" fillId="6" borderId="5" xfId="2" applyFont="1" applyFill="1" applyBorder="1" applyAlignment="1">
      <alignment horizontal="center" vertical="center" wrapText="1"/>
    </xf>
    <xf numFmtId="0" fontId="28" fillId="6" borderId="4" xfId="0" applyFont="1" applyFill="1" applyBorder="1" applyAlignment="1">
      <alignment horizontal="center" vertical="center" wrapText="1"/>
    </xf>
    <xf numFmtId="0" fontId="20" fillId="7" borderId="22" xfId="0" applyFont="1" applyFill="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165" fontId="24" fillId="7" borderId="31" xfId="2" applyNumberFormat="1" applyFont="1" applyFill="1" applyBorder="1" applyAlignment="1" applyProtection="1">
      <alignment horizontal="center" vertical="center"/>
      <protection locked="0"/>
    </xf>
    <xf numFmtId="0" fontId="24" fillId="7" borderId="45" xfId="2" applyFont="1" applyFill="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9" fillId="7" borderId="18" xfId="0" applyFont="1" applyFill="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7" borderId="7" xfId="0" applyFont="1" applyFill="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165" fontId="24" fillId="7" borderId="6" xfId="2" applyNumberFormat="1" applyFont="1" applyFill="1" applyBorder="1" applyAlignment="1" applyProtection="1">
      <alignment horizontal="center" vertical="center"/>
      <protection locked="0"/>
    </xf>
    <xf numFmtId="0" fontId="24" fillId="7" borderId="26" xfId="2" applyFont="1" applyFill="1" applyBorder="1" applyAlignment="1" applyProtection="1">
      <alignment horizontal="center" vertical="center"/>
      <protection locked="0"/>
    </xf>
    <xf numFmtId="0" fontId="27" fillId="10" borderId="11" xfId="0" applyFont="1" applyFill="1" applyBorder="1" applyAlignment="1">
      <alignment horizontal="center" vertical="center"/>
    </xf>
    <xf numFmtId="164" fontId="28" fillId="6" borderId="18" xfId="2" applyNumberFormat="1" applyFont="1" applyFill="1" applyBorder="1" applyAlignment="1">
      <alignment horizontal="center" vertical="center"/>
    </xf>
    <xf numFmtId="0" fontId="20" fillId="7" borderId="29" xfId="0" applyFont="1" applyFill="1" applyBorder="1" applyAlignment="1" applyProtection="1">
      <alignment horizontal="center" vertical="center"/>
      <protection locked="0"/>
    </xf>
    <xf numFmtId="0" fontId="24" fillId="7" borderId="28" xfId="2" applyFont="1" applyFill="1" applyBorder="1" applyAlignment="1" applyProtection="1">
      <alignment horizontal="center" vertical="center"/>
      <protection locked="0"/>
    </xf>
    <xf numFmtId="0" fontId="29" fillId="7" borderId="30" xfId="0" applyFont="1" applyFill="1" applyBorder="1" applyAlignment="1" applyProtection="1">
      <alignment horizontal="center" vertical="center"/>
      <protection locked="0"/>
    </xf>
    <xf numFmtId="0" fontId="29" fillId="7" borderId="21" xfId="0" applyFont="1" applyFill="1" applyBorder="1" applyAlignment="1" applyProtection="1">
      <alignment horizontal="center" vertical="center"/>
      <protection locked="0"/>
    </xf>
    <xf numFmtId="0" fontId="28" fillId="6" borderId="13" xfId="0" applyFont="1" applyFill="1" applyBorder="1" applyAlignment="1">
      <alignment horizontal="center" vertical="center"/>
    </xf>
    <xf numFmtId="0" fontId="28" fillId="6" borderId="5" xfId="0" applyFont="1" applyFill="1" applyBorder="1" applyAlignment="1">
      <alignment horizontal="center" vertical="center"/>
    </xf>
    <xf numFmtId="0" fontId="28" fillId="6" borderId="13" xfId="2" applyFont="1" applyFill="1" applyBorder="1" applyAlignment="1">
      <alignment horizontal="center" vertical="center" wrapText="1"/>
    </xf>
    <xf numFmtId="0" fontId="28" fillId="6" borderId="14" xfId="2" applyFont="1" applyFill="1" applyBorder="1" applyAlignment="1">
      <alignment horizontal="center" vertical="center" wrapText="1"/>
    </xf>
    <xf numFmtId="164" fontId="21" fillId="6" borderId="12" xfId="0" applyNumberFormat="1" applyFont="1" applyFill="1" applyBorder="1" applyAlignment="1">
      <alignment horizontal="center" vertical="center"/>
    </xf>
    <xf numFmtId="165" fontId="24" fillId="7" borderId="51" xfId="2" applyNumberFormat="1" applyFont="1" applyFill="1" applyBorder="1" applyAlignment="1" applyProtection="1">
      <alignment horizontal="center" vertical="center"/>
      <protection locked="0"/>
    </xf>
    <xf numFmtId="0" fontId="24" fillId="7" borderId="52" xfId="2" applyFont="1" applyFill="1" applyBorder="1" applyAlignment="1" applyProtection="1">
      <alignment horizontal="center" vertical="center"/>
      <protection locked="0"/>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40" xfId="0" applyFont="1" applyFill="1" applyBorder="1" applyAlignment="1">
      <alignment horizontal="center" vertical="center" wrapText="1"/>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0" fillId="0" borderId="47"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164" fontId="28" fillId="6" borderId="11" xfId="2" applyNumberFormat="1" applyFont="1" applyFill="1" applyBorder="1" applyAlignment="1">
      <alignment horizontal="center" vertical="center"/>
    </xf>
    <xf numFmtId="164" fontId="28" fillId="6" borderId="5" xfId="2" applyNumberFormat="1" applyFont="1" applyFill="1" applyBorder="1" applyAlignment="1">
      <alignment horizontal="center" vertical="center"/>
    </xf>
    <xf numFmtId="0" fontId="29" fillId="0" borderId="30"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7" fillId="10" borderId="11" xfId="0" applyFont="1" applyFill="1" applyBorder="1" applyAlignment="1">
      <alignment horizontal="center" vertical="center"/>
    </xf>
    <xf numFmtId="0" fontId="27" fillId="10" borderId="12" xfId="0" applyFont="1" applyFill="1" applyBorder="1" applyAlignment="1">
      <alignment horizontal="center" vertical="center"/>
    </xf>
    <xf numFmtId="0" fontId="23" fillId="10" borderId="23" xfId="2" applyFont="1" applyFill="1" applyBorder="1" applyAlignment="1">
      <alignment horizontal="center" vertical="center" wrapText="1"/>
    </xf>
    <xf numFmtId="0" fontId="23" fillId="10" borderId="24" xfId="2" applyFont="1" applyFill="1" applyBorder="1" applyAlignment="1">
      <alignment horizontal="center" vertical="center" wrapText="1"/>
    </xf>
    <xf numFmtId="0" fontId="23" fillId="10" borderId="25" xfId="2" applyFont="1" applyFill="1" applyBorder="1" applyAlignment="1">
      <alignment horizontal="center" vertical="center" wrapText="1"/>
    </xf>
    <xf numFmtId="0" fontId="23" fillId="10" borderId="9" xfId="2" applyFont="1" applyFill="1" applyBorder="1" applyAlignment="1">
      <alignment horizontal="center" vertical="center" wrapText="1"/>
    </xf>
    <xf numFmtId="0" fontId="23" fillId="10" borderId="10" xfId="2" applyFont="1" applyFill="1" applyBorder="1" applyAlignment="1">
      <alignment horizontal="center" vertical="center" wrapText="1"/>
    </xf>
    <xf numFmtId="0" fontId="23" fillId="10" borderId="26" xfId="2" applyFont="1" applyFill="1" applyBorder="1" applyAlignment="1">
      <alignment horizontal="center" vertical="center" wrapText="1"/>
    </xf>
    <xf numFmtId="0" fontId="10" fillId="10" borderId="23" xfId="2" applyFont="1" applyFill="1" applyBorder="1" applyAlignment="1">
      <alignment horizontal="center" vertical="center"/>
    </xf>
    <xf numFmtId="0" fontId="10" fillId="10" borderId="24" xfId="2" applyFont="1" applyFill="1" applyBorder="1" applyAlignment="1">
      <alignment horizontal="center" vertical="center"/>
    </xf>
    <xf numFmtId="0" fontId="10" fillId="10" borderId="25" xfId="2" applyFont="1" applyFill="1" applyBorder="1" applyAlignment="1">
      <alignment horizontal="center" vertical="center"/>
    </xf>
    <xf numFmtId="0" fontId="10" fillId="10" borderId="9" xfId="2" applyFont="1" applyFill="1" applyBorder="1" applyAlignment="1">
      <alignment horizontal="center" vertical="center"/>
    </xf>
    <xf numFmtId="0" fontId="10" fillId="10" borderId="10" xfId="2" applyFont="1" applyFill="1" applyBorder="1" applyAlignment="1">
      <alignment horizontal="center" vertical="center"/>
    </xf>
    <xf numFmtId="0" fontId="10" fillId="10" borderId="26" xfId="2" applyFont="1" applyFill="1" applyBorder="1" applyAlignment="1">
      <alignment horizontal="center" vertical="center"/>
    </xf>
    <xf numFmtId="0" fontId="26" fillId="10" borderId="11" xfId="2" applyFont="1" applyFill="1" applyBorder="1" applyAlignment="1">
      <alignment horizontal="center" vertical="center"/>
    </xf>
    <xf numFmtId="0" fontId="26" fillId="10" borderId="5" xfId="2" applyFont="1" applyFill="1" applyBorder="1" applyAlignment="1">
      <alignment horizontal="center" vertical="center"/>
    </xf>
    <xf numFmtId="0" fontId="26" fillId="10" borderId="12" xfId="2" applyFont="1" applyFill="1" applyBorder="1" applyAlignment="1">
      <alignment horizontal="center" vertical="center"/>
    </xf>
    <xf numFmtId="0" fontId="26" fillId="10" borderId="11" xfId="2" applyFont="1" applyFill="1" applyBorder="1" applyAlignment="1">
      <alignment horizontal="center" vertical="center" wrapText="1"/>
    </xf>
    <xf numFmtId="0" fontId="26" fillId="10" borderId="5" xfId="2" applyFont="1" applyFill="1" applyBorder="1" applyAlignment="1">
      <alignment horizontal="center" vertical="center" wrapText="1"/>
    </xf>
    <xf numFmtId="0" fontId="26" fillId="10" borderId="12" xfId="2" applyFont="1" applyFill="1" applyBorder="1" applyAlignment="1">
      <alignment horizontal="center" vertical="center" wrapText="1"/>
    </xf>
    <xf numFmtId="0" fontId="20" fillId="0" borderId="30"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7" fillId="10" borderId="11" xfId="2" applyFont="1" applyFill="1" applyBorder="1" applyAlignment="1">
      <alignment horizontal="center" vertical="center"/>
    </xf>
    <xf numFmtId="0" fontId="27" fillId="10" borderId="5" xfId="2" applyFont="1" applyFill="1" applyBorder="1" applyAlignment="1">
      <alignment horizontal="center" vertical="center"/>
    </xf>
    <xf numFmtId="0" fontId="27" fillId="10" borderId="12" xfId="2" applyFont="1" applyFill="1" applyBorder="1" applyAlignment="1">
      <alignment horizontal="center" vertical="center"/>
    </xf>
    <xf numFmtId="0" fontId="9" fillId="10" borderId="11" xfId="2" applyFont="1" applyFill="1" applyBorder="1" applyAlignment="1">
      <alignment horizontal="center" vertical="center"/>
    </xf>
    <xf numFmtId="0" fontId="9" fillId="10" borderId="12" xfId="2" applyFont="1" applyFill="1" applyBorder="1" applyAlignment="1">
      <alignment horizontal="center" vertical="center"/>
    </xf>
    <xf numFmtId="165" fontId="24" fillId="7" borderId="43" xfId="2" applyNumberFormat="1" applyFont="1" applyFill="1" applyBorder="1" applyAlignment="1" applyProtection="1">
      <alignment horizontal="center" vertical="center"/>
      <protection locked="0"/>
    </xf>
    <xf numFmtId="165" fontId="24" fillId="7" borderId="44" xfId="2" applyNumberFormat="1" applyFont="1" applyFill="1" applyBorder="1" applyAlignment="1" applyProtection="1">
      <alignment horizontal="center" vertical="center"/>
      <protection locked="0"/>
    </xf>
    <xf numFmtId="165" fontId="24" fillId="7" borderId="46" xfId="2" applyNumberFormat="1" applyFont="1" applyFill="1" applyBorder="1" applyAlignment="1" applyProtection="1">
      <alignment horizontal="center" vertical="center"/>
      <protection locked="0"/>
    </xf>
    <xf numFmtId="165" fontId="24" fillId="7" borderId="8" xfId="2" applyNumberFormat="1" applyFont="1" applyFill="1" applyBorder="1" applyAlignment="1" applyProtection="1">
      <alignment horizontal="center" vertical="center"/>
      <protection locked="0"/>
    </xf>
    <xf numFmtId="164" fontId="28" fillId="6" borderId="12" xfId="2" applyNumberFormat="1" applyFont="1" applyFill="1" applyBorder="1" applyAlignment="1">
      <alignment horizontal="center" vertical="center"/>
    </xf>
    <xf numFmtId="165" fontId="24" fillId="7" borderId="42" xfId="2" applyNumberFormat="1" applyFont="1" applyFill="1" applyBorder="1" applyAlignment="1" applyProtection="1">
      <alignment horizontal="center" vertical="center"/>
      <protection locked="0"/>
    </xf>
    <xf numFmtId="165" fontId="24" fillId="7" borderId="3" xfId="2" applyNumberFormat="1" applyFont="1" applyFill="1" applyBorder="1" applyAlignment="1" applyProtection="1">
      <alignment horizontal="center" vertical="center"/>
      <protection locked="0"/>
    </xf>
    <xf numFmtId="0" fontId="18" fillId="6" borderId="11"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0" fillId="0" borderId="41" xfId="0" applyBorder="1" applyAlignment="1">
      <alignment horizontal="center" vertical="center"/>
    </xf>
    <xf numFmtId="0" fontId="0" fillId="0" borderId="49" xfId="0" applyBorder="1" applyAlignment="1">
      <alignment horizontal="center" vertical="center"/>
    </xf>
    <xf numFmtId="0" fontId="20" fillId="0" borderId="50" xfId="0" applyFont="1"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wrapText="1"/>
    </xf>
    <xf numFmtId="0" fontId="10" fillId="10" borderId="11" xfId="2" applyFont="1" applyFill="1" applyBorder="1" applyAlignment="1">
      <alignment horizontal="center" vertical="center"/>
    </xf>
    <xf numFmtId="0" fontId="10" fillId="10" borderId="5" xfId="2" applyFont="1" applyFill="1" applyBorder="1" applyAlignment="1">
      <alignment horizontal="center" vertical="center"/>
    </xf>
    <xf numFmtId="0" fontId="10" fillId="10" borderId="12" xfId="2" applyFont="1" applyFill="1" applyBorder="1" applyAlignment="1">
      <alignment horizontal="center" vertical="center"/>
    </xf>
    <xf numFmtId="0" fontId="7" fillId="8" borderId="11" xfId="2" applyFont="1" applyFill="1" applyBorder="1"/>
    <xf numFmtId="0" fontId="7" fillId="8" borderId="5" xfId="2" applyFont="1" applyFill="1" applyBorder="1"/>
    <xf numFmtId="0" fontId="7" fillId="8" borderId="12" xfId="2" applyFont="1" applyFill="1" applyBorder="1"/>
    <xf numFmtId="0" fontId="7" fillId="8" borderId="9" xfId="2" applyFont="1" applyFill="1" applyBorder="1" applyAlignment="1">
      <alignment horizontal="center"/>
    </xf>
    <xf numFmtId="0" fontId="7" fillId="8" borderId="10" xfId="2" applyFont="1" applyFill="1" applyBorder="1" applyAlignment="1">
      <alignment horizontal="center"/>
    </xf>
    <xf numFmtId="0" fontId="19" fillId="11" borderId="0" xfId="0" applyFont="1" applyFill="1" applyAlignment="1">
      <alignment horizontal="left" vertical="center" wrapText="1"/>
    </xf>
    <xf numFmtId="0" fontId="30" fillId="2" borderId="33"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54" xfId="0" applyFont="1" applyFill="1" applyBorder="1" applyAlignment="1">
      <alignment horizontal="center" vertical="center" wrapText="1"/>
    </xf>
    <xf numFmtId="0" fontId="30" fillId="2" borderId="55"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21" fillId="7" borderId="2" xfId="0" applyFont="1" applyFill="1" applyBorder="1" applyAlignment="1">
      <alignment horizontal="center" vertical="center"/>
    </xf>
    <xf numFmtId="0" fontId="21" fillId="7" borderId="7" xfId="0" applyFont="1" applyFill="1" applyBorder="1" applyAlignment="1">
      <alignment horizontal="center" vertical="center"/>
    </xf>
    <xf numFmtId="0" fontId="1" fillId="12" borderId="3" xfId="0" applyFont="1" applyFill="1"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166" fontId="31" fillId="6" borderId="9" xfId="3" applyNumberFormat="1" applyFont="1" applyFill="1" applyBorder="1" applyAlignment="1">
      <alignment horizontal="center"/>
      <protection locked="0"/>
    </xf>
    <xf numFmtId="166" fontId="31" fillId="6" borderId="10" xfId="3" applyNumberFormat="1" applyFont="1" applyFill="1" applyBorder="1" applyAlignment="1">
      <alignment horizontal="center"/>
      <protection locked="0"/>
    </xf>
    <xf numFmtId="166" fontId="31" fillId="6" borderId="26" xfId="3" applyNumberFormat="1" applyFont="1" applyFill="1" applyBorder="1" applyAlignment="1">
      <alignment horizontal="center"/>
      <protection locked="0"/>
    </xf>
    <xf numFmtId="0" fontId="27" fillId="10" borderId="13" xfId="0" applyFont="1" applyFill="1" applyBorder="1" applyAlignment="1">
      <alignment horizontal="center" vertical="center"/>
    </xf>
    <xf numFmtId="0" fontId="27" fillId="10" borderId="40" xfId="0" applyFont="1" applyFill="1" applyBorder="1" applyAlignment="1">
      <alignment horizontal="center" vertical="center"/>
    </xf>
  </cellXfs>
  <cellStyles count="4">
    <cellStyle name="Currency" xfId="1" builtinId="4"/>
    <cellStyle name="Hyperlink" xfId="3" builtinId="8"/>
    <cellStyle name="Normal" xfId="0" builtinId="0"/>
    <cellStyle name="Normal 2" xfId="2" xr:uid="{00000000-0005-0000-0000-000003000000}"/>
  </cellStyles>
  <dxfs count="8">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housing/Housing-Policy-Centre/Documents/Allocations%20and%20Lettings/Financial%20Assessments/Financial%20Assessment%20Calculator%20Tool%20June%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ti.voa.gov.uk/cti/inits.asp" TargetMode="External"/><Relationship Id="rId1" Type="http://schemas.openxmlformats.org/officeDocument/2006/relationships/hyperlink" Target="https://benefits-calculator.turn2us.org.uk/AboutYo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tabSelected="1" zoomScale="70" zoomScaleNormal="70" workbookViewId="0">
      <selection activeCell="H9" sqref="H9"/>
    </sheetView>
  </sheetViews>
  <sheetFormatPr defaultColWidth="9.28515625" defaultRowHeight="15" x14ac:dyDescent="0.25"/>
  <cols>
    <col min="1" max="1" width="51.5703125" style="14" bestFit="1" customWidth="1"/>
    <col min="2" max="2" width="18.5703125" style="15" bestFit="1" customWidth="1"/>
    <col min="3" max="3" width="20.7109375" style="15" customWidth="1"/>
    <col min="4" max="4" width="26.42578125" style="15" customWidth="1"/>
    <col min="5" max="5" width="24.5703125" style="15" customWidth="1"/>
    <col min="6" max="6" width="6.7109375" style="15" customWidth="1"/>
    <col min="7" max="7" width="50.7109375" style="15" customWidth="1"/>
    <col min="8" max="9" width="18.5703125" style="15" customWidth="1"/>
    <col min="10" max="10" width="18.5703125" style="15" bestFit="1" customWidth="1"/>
    <col min="11" max="11" width="24.7109375" style="15" customWidth="1"/>
    <col min="12" max="13" width="24.28515625" style="15" bestFit="1" customWidth="1"/>
    <col min="14" max="14" width="23.28515625" style="15" bestFit="1" customWidth="1"/>
    <col min="15" max="17" width="9.28515625" style="15"/>
    <col min="18" max="18" width="10" style="15" bestFit="1" customWidth="1"/>
    <col min="19" max="16384" width="9.28515625" style="15"/>
  </cols>
  <sheetData>
    <row r="1" spans="1:18" ht="55.5" customHeight="1" thickBot="1" x14ac:dyDescent="0.3">
      <c r="A1" s="157" t="s">
        <v>0</v>
      </c>
      <c r="B1" s="158"/>
      <c r="C1" s="158"/>
      <c r="D1" s="158"/>
      <c r="E1" s="158"/>
      <c r="F1" s="158"/>
      <c r="G1" s="158"/>
      <c r="H1" s="158"/>
      <c r="I1" s="158"/>
      <c r="J1" s="158"/>
      <c r="K1" s="158"/>
      <c r="L1" s="158"/>
      <c r="M1" s="158"/>
      <c r="N1" s="159"/>
    </row>
    <row r="2" spans="1:18" s="27" customFormat="1" ht="37.5" customHeight="1" thickBot="1" x14ac:dyDescent="0.3">
      <c r="A2" s="173" t="s">
        <v>150</v>
      </c>
      <c r="B2" s="173"/>
      <c r="C2" s="173"/>
      <c r="D2" s="173"/>
      <c r="E2" s="173"/>
      <c r="F2" s="173"/>
      <c r="G2" s="173"/>
      <c r="H2" s="173"/>
      <c r="I2" s="173"/>
      <c r="J2" s="173"/>
      <c r="K2" s="173"/>
      <c r="L2" s="173"/>
      <c r="M2" s="173"/>
      <c r="N2" s="173"/>
    </row>
    <row r="3" spans="1:18" ht="53.25" customHeight="1" thickBot="1" x14ac:dyDescent="0.3">
      <c r="A3" s="180" t="s">
        <v>1</v>
      </c>
      <c r="B3" s="181"/>
      <c r="C3" s="163"/>
      <c r="D3" s="29" t="s">
        <v>2</v>
      </c>
      <c r="E3" s="30">
        <f>N26-D61</f>
        <v>0</v>
      </c>
      <c r="F3" s="162"/>
      <c r="G3" s="105" t="s">
        <v>3</v>
      </c>
      <c r="H3" s="106"/>
      <c r="I3" s="174" t="s">
        <v>144</v>
      </c>
      <c r="J3" s="175"/>
      <c r="K3" s="175"/>
      <c r="L3" s="175"/>
      <c r="M3" s="175"/>
      <c r="N3" s="176"/>
    </row>
    <row r="4" spans="1:18" ht="69.75" customHeight="1" thickBot="1" x14ac:dyDescent="0.3">
      <c r="A4" s="182" t="s">
        <v>4</v>
      </c>
      <c r="B4" s="184"/>
      <c r="C4" s="163"/>
      <c r="D4" s="29" t="s">
        <v>5</v>
      </c>
      <c r="E4" s="30">
        <f>N26-L65-D61</f>
        <v>0</v>
      </c>
      <c r="F4" s="162"/>
      <c r="G4" s="107" t="s">
        <v>6</v>
      </c>
      <c r="H4" s="108"/>
      <c r="I4" s="177"/>
      <c r="J4" s="178"/>
      <c r="K4" s="178"/>
      <c r="L4" s="178"/>
      <c r="M4" s="178"/>
      <c r="N4" s="179"/>
    </row>
    <row r="5" spans="1:18" ht="94.5" customHeight="1" thickBot="1" x14ac:dyDescent="0.5">
      <c r="A5" s="183" t="s">
        <v>7</v>
      </c>
      <c r="B5" s="185"/>
      <c r="C5" s="26"/>
      <c r="D5" s="29" t="s">
        <v>8</v>
      </c>
      <c r="E5" s="30">
        <f>N26-M49-L65-D61</f>
        <v>0</v>
      </c>
      <c r="F5" s="162"/>
      <c r="G5" s="109" t="s">
        <v>9</v>
      </c>
      <c r="H5" s="110"/>
      <c r="I5" s="160"/>
      <c r="J5" s="161"/>
      <c r="K5" s="186" t="s">
        <v>149</v>
      </c>
      <c r="L5" s="187"/>
      <c r="M5" s="187"/>
      <c r="N5" s="188"/>
    </row>
    <row r="6" spans="1:18" ht="15.75" thickBot="1" x14ac:dyDescent="0.3">
      <c r="A6" s="164"/>
      <c r="B6" s="164"/>
      <c r="C6" s="164"/>
      <c r="D6" s="164"/>
      <c r="E6" s="164"/>
      <c r="F6" s="164"/>
      <c r="G6" s="164"/>
      <c r="H6" s="164"/>
      <c r="I6" s="164"/>
      <c r="J6" s="164"/>
      <c r="K6" s="164"/>
      <c r="L6" s="164"/>
      <c r="M6" s="164"/>
      <c r="N6" s="164"/>
    </row>
    <row r="7" spans="1:18" ht="27" thickBot="1" x14ac:dyDescent="0.3">
      <c r="A7" s="145" t="s">
        <v>10</v>
      </c>
      <c r="B7" s="146"/>
      <c r="C7" s="146"/>
      <c r="D7" s="147"/>
      <c r="G7" s="165" t="s">
        <v>11</v>
      </c>
      <c r="H7" s="166"/>
      <c r="I7" s="166"/>
      <c r="J7" s="166"/>
      <c r="K7" s="166"/>
      <c r="L7" s="166"/>
      <c r="M7" s="166"/>
      <c r="N7" s="167"/>
    </row>
    <row r="8" spans="1:18" ht="68.25" customHeight="1" thickBot="1" x14ac:dyDescent="0.3">
      <c r="A8" s="31" t="s">
        <v>12</v>
      </c>
      <c r="B8" s="32" t="s">
        <v>13</v>
      </c>
      <c r="C8" s="33" t="s">
        <v>14</v>
      </c>
      <c r="D8" s="34" t="s">
        <v>15</v>
      </c>
      <c r="E8" s="17"/>
      <c r="F8" s="17"/>
      <c r="G8" s="46" t="s">
        <v>16</v>
      </c>
      <c r="H8" s="46" t="s">
        <v>17</v>
      </c>
      <c r="I8" s="47" t="s">
        <v>14</v>
      </c>
      <c r="J8" s="51" t="s">
        <v>18</v>
      </c>
      <c r="K8" s="52" t="s">
        <v>19</v>
      </c>
      <c r="L8" s="49" t="s">
        <v>14</v>
      </c>
      <c r="M8" s="48" t="s">
        <v>20</v>
      </c>
      <c r="N8" s="50" t="s">
        <v>21</v>
      </c>
    </row>
    <row r="9" spans="1:18" ht="21" thickBot="1" x14ac:dyDescent="0.3">
      <c r="A9" s="137" t="s">
        <v>22</v>
      </c>
      <c r="B9" s="138"/>
      <c r="C9" s="138"/>
      <c r="D9" s="139"/>
      <c r="E9" s="17"/>
      <c r="F9" s="17"/>
      <c r="G9" s="53" t="s">
        <v>23</v>
      </c>
      <c r="H9" s="54"/>
      <c r="I9" s="55" t="s">
        <v>24</v>
      </c>
      <c r="J9" s="56">
        <f>(IF(I9="Daily",(H9*365/12),0)+IF(I9="Weekly",(H9*52/12),0)+IF(I9="Fortnightly",(H9*26/12),0)+IF(I9="Four-weekly",(H9*13/12),0)+IF(I9="Monthly",H9,0)+IF(I9="Quarterly",(H9*4/12),0)+IF(I9="Six-monthly",(H9*2/12),0)+IF(I9="Yearly",(H9/12),0))</f>
        <v>0</v>
      </c>
      <c r="K9" s="57"/>
      <c r="L9" s="55" t="s">
        <v>141</v>
      </c>
      <c r="M9" s="56">
        <f>IF(L9="Daily",(K9*365/12),0)+IF(L9="Weekly",(K9*52/12),0)+IF(L9="Fortnightly",(K9*26/12),0)+IF(L9="Four-weekly",(K9*13/12),0)+IF(L9="Monthly",K9,0)+IF(L9="Quarterly",(K9*4/12),0)+IF(L9="Six-monthly",(K9*2/12),0)+IF(L9="Yearly",(K9/12),0)</f>
        <v>0</v>
      </c>
      <c r="N9" s="58">
        <f>J9+M9</f>
        <v>0</v>
      </c>
      <c r="P9" s="16"/>
      <c r="Q9" s="16"/>
      <c r="R9" s="16"/>
    </row>
    <row r="10" spans="1:18" ht="18.75" x14ac:dyDescent="0.25">
      <c r="A10" s="35" t="s">
        <v>25</v>
      </c>
      <c r="B10" s="36"/>
      <c r="C10" s="37" t="s">
        <v>26</v>
      </c>
      <c r="D10" s="38">
        <f>IF(C10="","",(IF(C10="Daily",(B10*365/12),0)+IF(C10="Weekly",(B10*52/12),0)+IF(C10="Fortnightly",(B10*26/12),0)+IF(C10="Four-weekly",(B10*13/12),0)+IF(C10="Monthly",B10,0)+IF(C10="Quarterly",(B10*4/12),0)+IF(C10="Six-monthly",(B10*2/12),0)+IF(C10="Yearly",(B10/12),0)))</f>
        <v>0</v>
      </c>
      <c r="E10" s="17"/>
      <c r="F10" s="17"/>
      <c r="G10" s="59" t="s">
        <v>27</v>
      </c>
      <c r="H10" s="60"/>
      <c r="I10" s="61" t="s">
        <v>24</v>
      </c>
      <c r="J10" s="38">
        <f t="shared" ref="J10:J25" si="0">(IF(I10="Daily",(H10*365/12),0)+IF(I10="Weekly",(H10*52/12),0)+IF(I10="Fortnightly",(H10*26/12),0)+IF(I10="Four-weekly",(H10*13/12),0)+IF(I10="Monthly",H10,0)+IF(I10="Quarterly",(H10*4/12),0)+IF(I10="Six-monthly",(H10*2/12),0)+IF(I10="Yearly",(H10/12),0))</f>
        <v>0</v>
      </c>
      <c r="K10" s="62"/>
      <c r="L10" s="61"/>
      <c r="M10" s="38">
        <f t="shared" ref="M10:M25" si="1">IF(L10="Daily",(K10*365/12),0)+IF(L10="Weekly",(K10*52/12),0)+IF(L10="Fortnightly",(K10*26/12),0)+IF(L10="Four-weekly",(K10*13/12),0)+IF(L10="Monthly",K10,0)+IF(L10="Quarterly",(K10*4/12),0)+IF(L10="Six-monthly",(K10*2/12),0)+IF(L10="Yearly",(K10/12),0)</f>
        <v>0</v>
      </c>
      <c r="N10" s="63">
        <f t="shared" ref="N10:N25" si="2">J10+M10</f>
        <v>0</v>
      </c>
      <c r="P10" s="16"/>
      <c r="Q10" s="16"/>
      <c r="R10" s="16"/>
    </row>
    <row r="11" spans="1:18" ht="36.75" x14ac:dyDescent="0.25">
      <c r="A11" s="39" t="s">
        <v>28</v>
      </c>
      <c r="B11" s="36"/>
      <c r="C11" s="37" t="s">
        <v>24</v>
      </c>
      <c r="D11" s="38">
        <f t="shared" ref="D11:D60" si="3">IF(C11="","",(IF(C11="Daily",(B11*365/12),0)+IF(C11="Weekly",(B11*52/12),0)+IF(C11="Fortnightly",(B11*26/12),0)+IF(C11="Four-weekly",(B11*13/12),0)+IF(C11="Monthly",B11,0)+IF(C11="Quarterly",(B11*4/12),0)+IF(C11="Six-monthly",(B11*2/12),0)+IF(C11="Yearly",(B11/12),0)))</f>
        <v>0</v>
      </c>
      <c r="E11" s="17"/>
      <c r="F11" s="17"/>
      <c r="G11" s="43" t="s">
        <v>148</v>
      </c>
      <c r="H11" s="60"/>
      <c r="I11" s="61" t="s">
        <v>24</v>
      </c>
      <c r="J11" s="38">
        <f t="shared" si="0"/>
        <v>0</v>
      </c>
      <c r="K11" s="62"/>
      <c r="L11" s="61"/>
      <c r="M11" s="38">
        <f t="shared" si="1"/>
        <v>0</v>
      </c>
      <c r="N11" s="63">
        <f t="shared" si="2"/>
        <v>0</v>
      </c>
      <c r="P11" s="16"/>
      <c r="Q11" s="16"/>
      <c r="R11" s="16"/>
    </row>
    <row r="12" spans="1:18" ht="36" x14ac:dyDescent="0.25">
      <c r="A12" s="39" t="s">
        <v>29</v>
      </c>
      <c r="B12" s="36"/>
      <c r="C12" s="37" t="s">
        <v>24</v>
      </c>
      <c r="D12" s="38">
        <f t="shared" si="3"/>
        <v>0</v>
      </c>
      <c r="E12" s="17"/>
      <c r="F12" s="17"/>
      <c r="G12" s="43" t="s">
        <v>30</v>
      </c>
      <c r="H12" s="60"/>
      <c r="I12" s="61" t="s">
        <v>24</v>
      </c>
      <c r="J12" s="38">
        <f t="shared" si="0"/>
        <v>0</v>
      </c>
      <c r="K12" s="62"/>
      <c r="L12" s="61"/>
      <c r="M12" s="38">
        <f t="shared" si="1"/>
        <v>0</v>
      </c>
      <c r="N12" s="63">
        <f t="shared" si="2"/>
        <v>0</v>
      </c>
      <c r="P12" s="16"/>
      <c r="Q12" s="16"/>
      <c r="R12" s="16"/>
    </row>
    <row r="13" spans="1:18" ht="41.25" customHeight="1" x14ac:dyDescent="0.25">
      <c r="A13" s="39" t="s">
        <v>31</v>
      </c>
      <c r="B13" s="36"/>
      <c r="C13" s="37" t="s">
        <v>24</v>
      </c>
      <c r="D13" s="38">
        <f>IF(C13="","",(IF(C13="Daily",(B13*365/12),0)+IF(C13="Weekly",(B13*52/12),0)+IF(C13="Fortnightly",(B13*26/12),0)+IF(C13="Four-weekly",(B13*13/12),0)+IF(C13="Monthly",B13,0)+IF(C13="Quarterly",(B13*4/12),0)+IF(C13="Six-monthly",(B13*2/12),0)+IF(C13="Yearly",(B13/12),0)))</f>
        <v>0</v>
      </c>
      <c r="E13" s="28"/>
      <c r="F13" s="17"/>
      <c r="G13" s="43" t="s">
        <v>32</v>
      </c>
      <c r="H13" s="60"/>
      <c r="I13" s="61" t="s">
        <v>24</v>
      </c>
      <c r="J13" s="38">
        <f t="shared" si="0"/>
        <v>0</v>
      </c>
      <c r="K13" s="62"/>
      <c r="L13" s="61"/>
      <c r="M13" s="38">
        <f t="shared" si="1"/>
        <v>0</v>
      </c>
      <c r="N13" s="63">
        <f t="shared" si="2"/>
        <v>0</v>
      </c>
      <c r="P13" s="16"/>
      <c r="Q13" s="16"/>
      <c r="R13" s="16"/>
    </row>
    <row r="14" spans="1:18" ht="40.5" customHeight="1" x14ac:dyDescent="0.25">
      <c r="A14" s="40" t="s">
        <v>33</v>
      </c>
      <c r="B14" s="36"/>
      <c r="C14" s="37" t="s">
        <v>24</v>
      </c>
      <c r="D14" s="38">
        <f>IF(C14="","",(IF(C14="Daily",(B14*365/12),0)+IF(C14="Weekly",(B14*52/12),0)+IF(C14="Fortnightly",(B14*26/12),0)+IF(C14="Four-weekly",(B14*13/12),0)+IF(C14="Monthly",B14,0)+IF(C14="Quarterly",(B14*4/12),0)+IF(C14="Six-monthly",(B14*2/12),0)+IF(C14="Yearly",(B14/12),0)))</f>
        <v>0</v>
      </c>
      <c r="E14" s="28"/>
      <c r="F14" s="17"/>
      <c r="G14" s="64" t="s">
        <v>34</v>
      </c>
      <c r="H14" s="60"/>
      <c r="I14" s="61" t="s">
        <v>24</v>
      </c>
      <c r="J14" s="38">
        <f t="shared" si="0"/>
        <v>0</v>
      </c>
      <c r="K14" s="62"/>
      <c r="L14" s="61"/>
      <c r="M14" s="38">
        <f t="shared" si="1"/>
        <v>0</v>
      </c>
      <c r="N14" s="63">
        <f t="shared" si="2"/>
        <v>0</v>
      </c>
      <c r="P14" s="16"/>
      <c r="Q14" s="16"/>
      <c r="R14" s="16"/>
    </row>
    <row r="15" spans="1:18" ht="40.5" customHeight="1" x14ac:dyDescent="0.25">
      <c r="A15" s="39" t="s">
        <v>35</v>
      </c>
      <c r="B15" s="36"/>
      <c r="C15" s="37" t="s">
        <v>26</v>
      </c>
      <c r="D15" s="38">
        <f t="shared" si="3"/>
        <v>0</v>
      </c>
      <c r="E15" s="28"/>
      <c r="F15" s="17"/>
      <c r="G15" s="64" t="s">
        <v>36</v>
      </c>
      <c r="H15" s="60"/>
      <c r="I15" s="61" t="s">
        <v>24</v>
      </c>
      <c r="J15" s="38">
        <f t="shared" si="0"/>
        <v>0</v>
      </c>
      <c r="K15" s="62"/>
      <c r="L15" s="61"/>
      <c r="M15" s="38">
        <f t="shared" si="1"/>
        <v>0</v>
      </c>
      <c r="N15" s="63">
        <f t="shared" si="2"/>
        <v>0</v>
      </c>
      <c r="P15" s="16"/>
      <c r="Q15" s="16"/>
      <c r="R15" s="16"/>
    </row>
    <row r="16" spans="1:18" ht="37.5" customHeight="1" x14ac:dyDescent="0.25">
      <c r="A16" s="39" t="s">
        <v>37</v>
      </c>
      <c r="B16" s="36"/>
      <c r="C16" s="37" t="s">
        <v>26</v>
      </c>
      <c r="D16" s="38">
        <f t="shared" si="3"/>
        <v>0</v>
      </c>
      <c r="E16" s="25"/>
      <c r="F16" s="17"/>
      <c r="G16" s="59" t="s">
        <v>38</v>
      </c>
      <c r="H16" s="60"/>
      <c r="I16" s="61" t="s">
        <v>24</v>
      </c>
      <c r="J16" s="38">
        <f t="shared" si="0"/>
        <v>0</v>
      </c>
      <c r="K16" s="62"/>
      <c r="L16" s="61"/>
      <c r="M16" s="38">
        <f t="shared" si="1"/>
        <v>0</v>
      </c>
      <c r="N16" s="63">
        <f t="shared" si="2"/>
        <v>0</v>
      </c>
      <c r="P16" s="16"/>
      <c r="Q16" s="16"/>
      <c r="R16" s="16"/>
    </row>
    <row r="17" spans="1:18" ht="37.5" thickBot="1" x14ac:dyDescent="0.3">
      <c r="A17" s="41" t="s">
        <v>145</v>
      </c>
      <c r="B17" s="36"/>
      <c r="C17" s="37" t="s">
        <v>24</v>
      </c>
      <c r="D17" s="38">
        <f t="shared" si="3"/>
        <v>0</v>
      </c>
      <c r="E17" s="17"/>
      <c r="F17" s="17"/>
      <c r="G17" s="59" t="s">
        <v>39</v>
      </c>
      <c r="H17" s="60"/>
      <c r="I17" s="61" t="s">
        <v>24</v>
      </c>
      <c r="J17" s="38">
        <f t="shared" si="0"/>
        <v>0</v>
      </c>
      <c r="K17" s="62"/>
      <c r="L17" s="61"/>
      <c r="M17" s="38">
        <f t="shared" si="1"/>
        <v>0</v>
      </c>
      <c r="N17" s="63">
        <f t="shared" si="2"/>
        <v>0</v>
      </c>
      <c r="P17" s="16"/>
      <c r="Q17" s="16"/>
      <c r="R17" s="16"/>
    </row>
    <row r="18" spans="1:18" ht="21" thickBot="1" x14ac:dyDescent="0.3">
      <c r="A18" s="137" t="s">
        <v>40</v>
      </c>
      <c r="B18" s="138"/>
      <c r="C18" s="138"/>
      <c r="D18" s="139"/>
      <c r="E18" s="17"/>
      <c r="F18" s="17"/>
      <c r="G18" s="59" t="s">
        <v>41</v>
      </c>
      <c r="H18" s="60"/>
      <c r="I18" s="61" t="s">
        <v>24</v>
      </c>
      <c r="J18" s="38">
        <f t="shared" si="0"/>
        <v>0</v>
      </c>
      <c r="K18" s="62"/>
      <c r="L18" s="61"/>
      <c r="M18" s="38">
        <f t="shared" si="1"/>
        <v>0</v>
      </c>
      <c r="N18" s="63">
        <f t="shared" si="2"/>
        <v>0</v>
      </c>
      <c r="P18" s="16"/>
      <c r="Q18" s="16"/>
      <c r="R18" s="16"/>
    </row>
    <row r="19" spans="1:18" ht="18.75" x14ac:dyDescent="0.25">
      <c r="A19" s="42" t="s">
        <v>42</v>
      </c>
      <c r="B19" s="36"/>
      <c r="C19" s="37" t="s">
        <v>24</v>
      </c>
      <c r="D19" s="38">
        <f t="shared" si="3"/>
        <v>0</v>
      </c>
      <c r="E19" s="17"/>
      <c r="F19" s="17"/>
      <c r="G19" s="64" t="s">
        <v>43</v>
      </c>
      <c r="H19" s="60"/>
      <c r="I19" s="61" t="s">
        <v>24</v>
      </c>
      <c r="J19" s="38">
        <f t="shared" si="0"/>
        <v>0</v>
      </c>
      <c r="K19" s="62"/>
      <c r="L19" s="61"/>
      <c r="M19" s="38">
        <f t="shared" si="1"/>
        <v>0</v>
      </c>
      <c r="N19" s="63">
        <f t="shared" si="2"/>
        <v>0</v>
      </c>
      <c r="P19" s="16"/>
      <c r="Q19" s="16"/>
      <c r="R19" s="16"/>
    </row>
    <row r="20" spans="1:18" ht="18.75" x14ac:dyDescent="0.25">
      <c r="A20" s="43" t="s">
        <v>44</v>
      </c>
      <c r="B20" s="36"/>
      <c r="C20" s="37" t="s">
        <v>24</v>
      </c>
      <c r="D20" s="38">
        <f t="shared" si="3"/>
        <v>0</v>
      </c>
      <c r="E20" s="17"/>
      <c r="F20" s="17"/>
      <c r="G20" s="64" t="s">
        <v>45</v>
      </c>
      <c r="H20" s="60"/>
      <c r="I20" s="61" t="s">
        <v>24</v>
      </c>
      <c r="J20" s="38">
        <f t="shared" si="0"/>
        <v>0</v>
      </c>
      <c r="K20" s="62"/>
      <c r="L20" s="61"/>
      <c r="M20" s="38">
        <f t="shared" si="1"/>
        <v>0</v>
      </c>
      <c r="N20" s="63">
        <f t="shared" si="2"/>
        <v>0</v>
      </c>
      <c r="P20" s="16"/>
      <c r="Q20" s="16"/>
      <c r="R20" s="16"/>
    </row>
    <row r="21" spans="1:18" ht="18.75" x14ac:dyDescent="0.25">
      <c r="A21" s="44" t="s">
        <v>46</v>
      </c>
      <c r="B21" s="36"/>
      <c r="C21" s="37" t="s">
        <v>24</v>
      </c>
      <c r="D21" s="38">
        <f t="shared" si="3"/>
        <v>0</v>
      </c>
      <c r="E21" s="17"/>
      <c r="F21" s="17"/>
      <c r="G21" s="64" t="s">
        <v>47</v>
      </c>
      <c r="H21" s="60"/>
      <c r="I21" s="61" t="s">
        <v>24</v>
      </c>
      <c r="J21" s="38">
        <f t="shared" si="0"/>
        <v>0</v>
      </c>
      <c r="K21" s="62"/>
      <c r="L21" s="61"/>
      <c r="M21" s="38">
        <f t="shared" si="1"/>
        <v>0</v>
      </c>
      <c r="N21" s="63">
        <f t="shared" si="2"/>
        <v>0</v>
      </c>
      <c r="P21" s="16"/>
      <c r="Q21" s="16"/>
      <c r="R21" s="16"/>
    </row>
    <row r="22" spans="1:18" ht="18.75" x14ac:dyDescent="0.25">
      <c r="A22" s="43" t="s">
        <v>48</v>
      </c>
      <c r="B22" s="36"/>
      <c r="C22" s="37" t="s">
        <v>24</v>
      </c>
      <c r="D22" s="38">
        <f t="shared" si="3"/>
        <v>0</v>
      </c>
      <c r="E22" s="17"/>
      <c r="F22" s="17"/>
      <c r="G22" s="64" t="s">
        <v>49</v>
      </c>
      <c r="H22" s="60"/>
      <c r="I22" s="61" t="s">
        <v>24</v>
      </c>
      <c r="J22" s="38">
        <f t="shared" si="0"/>
        <v>0</v>
      </c>
      <c r="K22" s="62"/>
      <c r="L22" s="61"/>
      <c r="M22" s="38">
        <f t="shared" si="1"/>
        <v>0</v>
      </c>
      <c r="N22" s="63">
        <f t="shared" si="2"/>
        <v>0</v>
      </c>
      <c r="P22" s="16"/>
      <c r="Q22" s="16"/>
      <c r="R22" s="16"/>
    </row>
    <row r="23" spans="1:18" ht="31.5" customHeight="1" x14ac:dyDescent="0.25">
      <c r="A23" s="43" t="s">
        <v>50</v>
      </c>
      <c r="B23" s="36"/>
      <c r="C23" s="37" t="s">
        <v>24</v>
      </c>
      <c r="D23" s="38">
        <f>IF(C23="","",(IF(C23="Daily",(B23*365/12),0)+IF(C23="Weekly",(B23*52/12),0)+IF(C23="Fortnightly",(B23*26/12),0)+IF(C23="Four-weekly",(B23*13/12),0)+IF(C23="Monthly",B23,0)+IF(C23="Quarterly",(B23*4/12),0)+IF(C23="Six-monthly",(B23*2/12),0)+IF(C23="Yearly",(B23/12),0)))</f>
        <v>0</v>
      </c>
      <c r="E23" s="17"/>
      <c r="F23" s="17"/>
      <c r="G23" s="64" t="s">
        <v>51</v>
      </c>
      <c r="H23" s="60"/>
      <c r="I23" s="61" t="s">
        <v>24</v>
      </c>
      <c r="J23" s="38">
        <f t="shared" si="0"/>
        <v>0</v>
      </c>
      <c r="K23" s="62"/>
      <c r="L23" s="61"/>
      <c r="M23" s="38">
        <f t="shared" si="1"/>
        <v>0</v>
      </c>
      <c r="N23" s="63">
        <f t="shared" si="2"/>
        <v>0</v>
      </c>
      <c r="P23" s="16"/>
      <c r="Q23" s="16"/>
      <c r="R23" s="16"/>
    </row>
    <row r="24" spans="1:18" ht="31.5" customHeight="1" x14ac:dyDescent="0.25">
      <c r="A24" s="43" t="s">
        <v>52</v>
      </c>
      <c r="B24" s="36"/>
      <c r="C24" s="37" t="s">
        <v>24</v>
      </c>
      <c r="D24" s="38">
        <f t="shared" si="3"/>
        <v>0</v>
      </c>
      <c r="E24" s="17"/>
      <c r="F24" s="17"/>
      <c r="G24" s="64" t="s">
        <v>53</v>
      </c>
      <c r="H24" s="60"/>
      <c r="I24" s="61" t="s">
        <v>24</v>
      </c>
      <c r="J24" s="38">
        <f t="shared" si="0"/>
        <v>0</v>
      </c>
      <c r="K24" s="62"/>
      <c r="L24" s="61"/>
      <c r="M24" s="38">
        <f t="shared" si="1"/>
        <v>0</v>
      </c>
      <c r="N24" s="63">
        <f t="shared" si="2"/>
        <v>0</v>
      </c>
      <c r="P24" s="16"/>
      <c r="Q24" s="16"/>
      <c r="R24" s="16"/>
    </row>
    <row r="25" spans="1:18" ht="28.5" customHeight="1" thickBot="1" x14ac:dyDescent="0.3">
      <c r="A25" s="43" t="s">
        <v>54</v>
      </c>
      <c r="B25" s="36"/>
      <c r="C25" s="37" t="s">
        <v>24</v>
      </c>
      <c r="D25" s="38">
        <f t="shared" si="3"/>
        <v>0</v>
      </c>
      <c r="E25" s="17"/>
      <c r="F25" s="17"/>
      <c r="G25" s="65" t="s">
        <v>55</v>
      </c>
      <c r="H25" s="66"/>
      <c r="I25" s="67" t="s">
        <v>24</v>
      </c>
      <c r="J25" s="68">
        <f t="shared" si="0"/>
        <v>0</v>
      </c>
      <c r="K25" s="69"/>
      <c r="L25" s="67"/>
      <c r="M25" s="70">
        <f t="shared" si="1"/>
        <v>0</v>
      </c>
      <c r="N25" s="71">
        <f t="shared" si="2"/>
        <v>0</v>
      </c>
    </row>
    <row r="26" spans="1:18" ht="37.5" thickBot="1" x14ac:dyDescent="0.3">
      <c r="A26" s="43" t="s">
        <v>146</v>
      </c>
      <c r="B26" s="36"/>
      <c r="C26" s="37" t="s">
        <v>24</v>
      </c>
      <c r="D26" s="38">
        <f t="shared" si="3"/>
        <v>0</v>
      </c>
      <c r="E26" s="17"/>
      <c r="F26" s="17"/>
      <c r="G26" s="145" t="s">
        <v>56</v>
      </c>
      <c r="H26" s="146"/>
      <c r="I26" s="147"/>
      <c r="J26" s="72">
        <f>SUM(J9:J25)</f>
        <v>0</v>
      </c>
      <c r="K26" s="148"/>
      <c r="L26" s="149"/>
      <c r="M26" s="73">
        <f>SUM(M9:M25)</f>
        <v>0</v>
      </c>
      <c r="N26" s="74">
        <f>SUM(N9:N25)</f>
        <v>0</v>
      </c>
    </row>
    <row r="27" spans="1:18" ht="21" customHeight="1" thickBot="1" x14ac:dyDescent="0.3">
      <c r="A27" s="140" t="s">
        <v>57</v>
      </c>
      <c r="B27" s="141"/>
      <c r="C27" s="141"/>
      <c r="D27" s="142"/>
      <c r="E27" s="17"/>
      <c r="F27" s="17"/>
      <c r="G27" s="17"/>
      <c r="H27" s="17"/>
      <c r="I27" s="17"/>
      <c r="J27" s="17"/>
      <c r="K27" s="17"/>
      <c r="L27" s="17"/>
      <c r="M27" s="17"/>
      <c r="N27" s="17"/>
    </row>
    <row r="28" spans="1:18" ht="56.25" customHeight="1" x14ac:dyDescent="0.25">
      <c r="A28" s="43" t="s">
        <v>58</v>
      </c>
      <c r="B28" s="36"/>
      <c r="C28" s="37" t="s">
        <v>24</v>
      </c>
      <c r="D28" s="38">
        <f t="shared" si="3"/>
        <v>0</v>
      </c>
      <c r="E28" s="17"/>
      <c r="F28" s="17"/>
      <c r="G28" s="125" t="s">
        <v>59</v>
      </c>
      <c r="H28" s="126"/>
      <c r="I28" s="126"/>
      <c r="J28" s="126"/>
      <c r="K28" s="126"/>
      <c r="L28" s="126"/>
      <c r="M28" s="127"/>
      <c r="N28" s="17"/>
    </row>
    <row r="29" spans="1:18" ht="19.5" thickBot="1" x14ac:dyDescent="0.3">
      <c r="A29" s="43" t="s">
        <v>60</v>
      </c>
      <c r="B29" s="36"/>
      <c r="C29" s="37" t="s">
        <v>24</v>
      </c>
      <c r="D29" s="38">
        <f t="shared" si="3"/>
        <v>0</v>
      </c>
      <c r="E29" s="17"/>
      <c r="F29" s="17"/>
      <c r="G29" s="128"/>
      <c r="H29" s="129"/>
      <c r="I29" s="129"/>
      <c r="J29" s="129"/>
      <c r="K29" s="129"/>
      <c r="L29" s="129"/>
      <c r="M29" s="130"/>
      <c r="N29" s="17"/>
    </row>
    <row r="30" spans="1:18" ht="36.75" thickBot="1" x14ac:dyDescent="0.3">
      <c r="A30" s="39" t="s">
        <v>61</v>
      </c>
      <c r="B30" s="36"/>
      <c r="C30" s="37" t="s">
        <v>26</v>
      </c>
      <c r="D30" s="38">
        <f t="shared" si="3"/>
        <v>0</v>
      </c>
      <c r="E30" s="17"/>
      <c r="F30" s="17"/>
      <c r="G30" s="75" t="s">
        <v>62</v>
      </c>
      <c r="H30" s="76" t="s">
        <v>63</v>
      </c>
      <c r="I30" s="111" t="s">
        <v>64</v>
      </c>
      <c r="J30" s="112"/>
      <c r="K30" s="77" t="s">
        <v>13</v>
      </c>
      <c r="L30" s="78" t="s">
        <v>14</v>
      </c>
      <c r="M30" s="79" t="s">
        <v>15</v>
      </c>
      <c r="N30" s="17"/>
    </row>
    <row r="31" spans="1:18" ht="18.75" x14ac:dyDescent="0.25">
      <c r="A31" s="35" t="s">
        <v>65</v>
      </c>
      <c r="B31" s="36"/>
      <c r="C31" s="37" t="s">
        <v>24</v>
      </c>
      <c r="D31" s="38">
        <f t="shared" si="3"/>
        <v>0</v>
      </c>
      <c r="E31" s="17"/>
      <c r="F31" s="17"/>
      <c r="G31" s="80"/>
      <c r="H31" s="81"/>
      <c r="I31" s="113"/>
      <c r="J31" s="114"/>
      <c r="K31" s="82"/>
      <c r="L31" s="83" t="s">
        <v>141</v>
      </c>
      <c r="M31" s="38">
        <f>IF(L31="","",(IF(L31="Daily",(K31*365/12),0)+IF(L31="Weekly",(K31*52/12),0)+IF(L31="Fortnightly",(K31*26/12),0)+IF(L31="Four-weekly",(K31*13/12),0)+IF(L31="Monthly",K31,0)+IF(L31="Quarterly",(K31*4/12),0)+IF(L31="Six-monthly",(K31*2/12),0)+IF(L31="Yearly",(K31/12),0)))</f>
        <v>0</v>
      </c>
      <c r="N31" s="17"/>
    </row>
    <row r="32" spans="1:18" ht="18.75" x14ac:dyDescent="0.25">
      <c r="A32" s="39" t="s">
        <v>66</v>
      </c>
      <c r="B32" s="36"/>
      <c r="C32" s="37" t="s">
        <v>26</v>
      </c>
      <c r="D32" s="38">
        <f t="shared" si="3"/>
        <v>0</v>
      </c>
      <c r="E32" s="17"/>
      <c r="F32" s="17"/>
      <c r="G32" s="80"/>
      <c r="H32" s="84"/>
      <c r="I32" s="115"/>
      <c r="J32" s="116"/>
      <c r="K32" s="82"/>
      <c r="L32" s="83" t="s">
        <v>141</v>
      </c>
      <c r="M32" s="38">
        <f t="shared" ref="M32:M48" si="4">IF(L32="","",(IF(L32="Daily",(K32*365/12),0)+IF(L32="Weekly",(K32*52/12),0)+IF(L32="Fortnightly",(K32*26/12),0)+IF(L32="Four-weekly",(K32*13/12),0)+IF(L32="Monthly",K32,0)+IF(L32="Quarterly",(K32*4/12),0)+IF(L32="Six-monthly",(K32*2/12),0)+IF(L32="Yearly",(K32/12),0)))</f>
        <v>0</v>
      </c>
      <c r="N32" s="17"/>
    </row>
    <row r="33" spans="1:14" ht="19.5" thickBot="1" x14ac:dyDescent="0.3">
      <c r="A33" s="41" t="s">
        <v>67</v>
      </c>
      <c r="B33" s="36"/>
      <c r="C33" s="37" t="s">
        <v>26</v>
      </c>
      <c r="D33" s="38">
        <f t="shared" si="3"/>
        <v>0</v>
      </c>
      <c r="E33" s="17"/>
      <c r="F33" s="17"/>
      <c r="G33" s="80"/>
      <c r="H33" s="84"/>
      <c r="I33" s="115"/>
      <c r="J33" s="116"/>
      <c r="K33" s="82"/>
      <c r="L33" s="83" t="s">
        <v>26</v>
      </c>
      <c r="M33" s="38">
        <f t="shared" si="4"/>
        <v>0</v>
      </c>
      <c r="N33" s="17"/>
    </row>
    <row r="34" spans="1:14" ht="23.25" customHeight="1" thickBot="1" x14ac:dyDescent="0.3">
      <c r="A34" s="137" t="s">
        <v>68</v>
      </c>
      <c r="B34" s="138"/>
      <c r="C34" s="138"/>
      <c r="D34" s="139"/>
      <c r="E34" s="17"/>
      <c r="F34" s="17"/>
      <c r="G34" s="80"/>
      <c r="H34" s="84"/>
      <c r="I34" s="115"/>
      <c r="J34" s="116"/>
      <c r="K34" s="82"/>
      <c r="L34" s="83"/>
      <c r="M34" s="38" t="str">
        <f t="shared" si="4"/>
        <v/>
      </c>
      <c r="N34" s="17"/>
    </row>
    <row r="35" spans="1:14" ht="18.75" x14ac:dyDescent="0.25">
      <c r="A35" s="39" t="s">
        <v>69</v>
      </c>
      <c r="B35" s="36"/>
      <c r="C35" s="37" t="s">
        <v>70</v>
      </c>
      <c r="D35" s="38">
        <f t="shared" si="3"/>
        <v>0</v>
      </c>
      <c r="E35" s="17"/>
      <c r="F35" s="17"/>
      <c r="G35" s="80"/>
      <c r="H35" s="84"/>
      <c r="I35" s="115"/>
      <c r="J35" s="116"/>
      <c r="K35" s="82"/>
      <c r="L35" s="83"/>
      <c r="M35" s="38" t="str">
        <f t="shared" si="4"/>
        <v/>
      </c>
      <c r="N35" s="17"/>
    </row>
    <row r="36" spans="1:14" ht="18.75" x14ac:dyDescent="0.25">
      <c r="A36" s="39" t="s">
        <v>71</v>
      </c>
      <c r="B36" s="36"/>
      <c r="C36" s="37" t="s">
        <v>24</v>
      </c>
      <c r="D36" s="38">
        <f t="shared" si="3"/>
        <v>0</v>
      </c>
      <c r="E36" s="17"/>
      <c r="F36" s="17"/>
      <c r="G36" s="80"/>
      <c r="H36" s="84"/>
      <c r="I36" s="115"/>
      <c r="J36" s="116"/>
      <c r="K36" s="82"/>
      <c r="L36" s="83"/>
      <c r="M36" s="38" t="str">
        <f t="shared" si="4"/>
        <v/>
      </c>
      <c r="N36" s="17"/>
    </row>
    <row r="37" spans="1:14" ht="18.75" x14ac:dyDescent="0.25">
      <c r="A37" s="39" t="s">
        <v>72</v>
      </c>
      <c r="B37" s="36"/>
      <c r="C37" s="37" t="s">
        <v>24</v>
      </c>
      <c r="D37" s="38">
        <f t="shared" si="3"/>
        <v>0</v>
      </c>
      <c r="E37" s="17"/>
      <c r="F37" s="17"/>
      <c r="G37" s="80"/>
      <c r="H37" s="84"/>
      <c r="I37" s="115"/>
      <c r="J37" s="116"/>
      <c r="K37" s="82"/>
      <c r="L37" s="83"/>
      <c r="M37" s="38" t="str">
        <f t="shared" si="4"/>
        <v/>
      </c>
      <c r="N37" s="17"/>
    </row>
    <row r="38" spans="1:14" ht="18.75" x14ac:dyDescent="0.25">
      <c r="A38" s="39" t="s">
        <v>73</v>
      </c>
      <c r="B38" s="36"/>
      <c r="C38" s="37" t="s">
        <v>24</v>
      </c>
      <c r="D38" s="38">
        <f t="shared" si="3"/>
        <v>0</v>
      </c>
      <c r="E38" s="17"/>
      <c r="F38" s="17"/>
      <c r="G38" s="80"/>
      <c r="H38" s="84"/>
      <c r="I38" s="115"/>
      <c r="J38" s="116"/>
      <c r="K38" s="82"/>
      <c r="L38" s="83"/>
      <c r="M38" s="38" t="str">
        <f t="shared" si="4"/>
        <v/>
      </c>
      <c r="N38" s="17"/>
    </row>
    <row r="39" spans="1:14" ht="18.75" x14ac:dyDescent="0.25">
      <c r="A39" s="39" t="s">
        <v>74</v>
      </c>
      <c r="B39" s="36"/>
      <c r="C39" s="37" t="s">
        <v>24</v>
      </c>
      <c r="D39" s="38">
        <f t="shared" si="3"/>
        <v>0</v>
      </c>
      <c r="E39" s="17"/>
      <c r="F39" s="17"/>
      <c r="G39" s="80"/>
      <c r="H39" s="84"/>
      <c r="I39" s="115"/>
      <c r="J39" s="116"/>
      <c r="K39" s="82"/>
      <c r="L39" s="83"/>
      <c r="M39" s="38" t="str">
        <f t="shared" si="4"/>
        <v/>
      </c>
      <c r="N39" s="17"/>
    </row>
    <row r="40" spans="1:14" ht="19.5" thickBot="1" x14ac:dyDescent="0.3">
      <c r="A40" s="41" t="s">
        <v>75</v>
      </c>
      <c r="B40" s="36"/>
      <c r="C40" s="37" t="s">
        <v>24</v>
      </c>
      <c r="D40" s="38">
        <f t="shared" si="3"/>
        <v>0</v>
      </c>
      <c r="E40" s="17"/>
      <c r="F40" s="17"/>
      <c r="G40" s="80"/>
      <c r="H40" s="84"/>
      <c r="I40" s="115"/>
      <c r="J40" s="116"/>
      <c r="K40" s="82"/>
      <c r="L40" s="83"/>
      <c r="M40" s="38" t="str">
        <f t="shared" si="4"/>
        <v/>
      </c>
      <c r="N40" s="17"/>
    </row>
    <row r="41" spans="1:14" ht="21" thickBot="1" x14ac:dyDescent="0.3">
      <c r="A41" s="137" t="s">
        <v>76</v>
      </c>
      <c r="B41" s="138"/>
      <c r="C41" s="138"/>
      <c r="D41" s="139"/>
      <c r="E41" s="17"/>
      <c r="F41" s="17"/>
      <c r="G41" s="80"/>
      <c r="H41" s="84"/>
      <c r="I41" s="115"/>
      <c r="J41" s="116"/>
      <c r="K41" s="82"/>
      <c r="L41" s="83"/>
      <c r="M41" s="38" t="str">
        <f t="shared" si="4"/>
        <v/>
      </c>
      <c r="N41" s="17"/>
    </row>
    <row r="42" spans="1:14" ht="18.75" x14ac:dyDescent="0.25">
      <c r="A42" s="35" t="s">
        <v>77</v>
      </c>
      <c r="B42" s="36"/>
      <c r="C42" s="37" t="s">
        <v>24</v>
      </c>
      <c r="D42" s="38">
        <f t="shared" si="3"/>
        <v>0</v>
      </c>
      <c r="E42" s="17"/>
      <c r="F42" s="17"/>
      <c r="G42" s="80"/>
      <c r="H42" s="84"/>
      <c r="I42" s="115"/>
      <c r="J42" s="116"/>
      <c r="K42" s="82"/>
      <c r="L42" s="83"/>
      <c r="M42" s="38" t="str">
        <f t="shared" si="4"/>
        <v/>
      </c>
      <c r="N42" s="17"/>
    </row>
    <row r="43" spans="1:14" ht="18.75" x14ac:dyDescent="0.25">
      <c r="A43" s="39" t="s">
        <v>78</v>
      </c>
      <c r="B43" s="36"/>
      <c r="C43" s="37" t="s">
        <v>24</v>
      </c>
      <c r="D43" s="38">
        <f t="shared" si="3"/>
        <v>0</v>
      </c>
      <c r="E43" s="17"/>
      <c r="F43" s="17"/>
      <c r="G43" s="80"/>
      <c r="H43" s="84"/>
      <c r="I43" s="115"/>
      <c r="J43" s="116"/>
      <c r="K43" s="82"/>
      <c r="L43" s="83"/>
      <c r="M43" s="38" t="str">
        <f t="shared" si="4"/>
        <v/>
      </c>
      <c r="N43" s="17"/>
    </row>
    <row r="44" spans="1:14" ht="36.75" x14ac:dyDescent="0.25">
      <c r="A44" s="39" t="s">
        <v>147</v>
      </c>
      <c r="B44" s="36"/>
      <c r="C44" s="37" t="s">
        <v>24</v>
      </c>
      <c r="D44" s="38">
        <f t="shared" si="3"/>
        <v>0</v>
      </c>
      <c r="E44" s="17"/>
      <c r="F44" s="17"/>
      <c r="G44" s="80"/>
      <c r="H44" s="84"/>
      <c r="I44" s="115"/>
      <c r="J44" s="116"/>
      <c r="K44" s="82"/>
      <c r="L44" s="83"/>
      <c r="M44" s="38" t="str">
        <f t="shared" si="4"/>
        <v/>
      </c>
      <c r="N44" s="17"/>
    </row>
    <row r="45" spans="1:14" ht="18.75" x14ac:dyDescent="0.25">
      <c r="A45" s="39" t="s">
        <v>79</v>
      </c>
      <c r="B45" s="36"/>
      <c r="C45" s="37" t="s">
        <v>24</v>
      </c>
      <c r="D45" s="38">
        <f t="shared" si="3"/>
        <v>0</v>
      </c>
      <c r="E45" s="17"/>
      <c r="F45" s="17"/>
      <c r="G45" s="80"/>
      <c r="H45" s="84"/>
      <c r="I45" s="115"/>
      <c r="J45" s="116"/>
      <c r="K45" s="82"/>
      <c r="L45" s="83"/>
      <c r="M45" s="38" t="str">
        <f t="shared" si="4"/>
        <v/>
      </c>
      <c r="N45" s="17"/>
    </row>
    <row r="46" spans="1:14" ht="19.5" thickBot="1" x14ac:dyDescent="0.3">
      <c r="A46" s="41" t="s">
        <v>80</v>
      </c>
      <c r="B46" s="36"/>
      <c r="C46" s="37" t="s">
        <v>24</v>
      </c>
      <c r="D46" s="38">
        <f t="shared" si="3"/>
        <v>0</v>
      </c>
      <c r="E46" s="17"/>
      <c r="F46" s="17"/>
      <c r="G46" s="80"/>
      <c r="H46" s="85"/>
      <c r="I46" s="143"/>
      <c r="J46" s="144"/>
      <c r="K46" s="82"/>
      <c r="L46" s="83"/>
      <c r="M46" s="38" t="str">
        <f t="shared" si="4"/>
        <v/>
      </c>
      <c r="N46" s="17"/>
    </row>
    <row r="47" spans="1:14" ht="21" thickBot="1" x14ac:dyDescent="0.3">
      <c r="A47" s="137" t="s">
        <v>81</v>
      </c>
      <c r="B47" s="138"/>
      <c r="C47" s="138"/>
      <c r="D47" s="139"/>
      <c r="E47" s="17"/>
      <c r="F47" s="17"/>
      <c r="G47" s="86"/>
      <c r="H47" s="87"/>
      <c r="I47" s="119"/>
      <c r="J47" s="120"/>
      <c r="K47" s="82"/>
      <c r="L47" s="83"/>
      <c r="M47" s="38" t="str">
        <f t="shared" si="4"/>
        <v/>
      </c>
      <c r="N47" s="17"/>
    </row>
    <row r="48" spans="1:14" ht="19.5" thickBot="1" x14ac:dyDescent="0.3">
      <c r="A48" s="39" t="s">
        <v>82</v>
      </c>
      <c r="B48" s="36"/>
      <c r="C48" s="37" t="s">
        <v>24</v>
      </c>
      <c r="D48" s="38">
        <f t="shared" si="3"/>
        <v>0</v>
      </c>
      <c r="E48" s="17"/>
      <c r="F48" s="17"/>
      <c r="G48" s="88"/>
      <c r="H48" s="89"/>
      <c r="I48" s="121"/>
      <c r="J48" s="122"/>
      <c r="K48" s="90"/>
      <c r="L48" s="91"/>
      <c r="M48" s="38" t="str">
        <f t="shared" si="4"/>
        <v/>
      </c>
      <c r="N48" s="17"/>
    </row>
    <row r="49" spans="1:14" ht="24" thickBot="1" x14ac:dyDescent="0.3">
      <c r="A49" s="39" t="s">
        <v>83</v>
      </c>
      <c r="B49" s="36"/>
      <c r="C49" s="37" t="s">
        <v>70</v>
      </c>
      <c r="D49" s="38">
        <f t="shared" si="3"/>
        <v>0</v>
      </c>
      <c r="E49" s="17"/>
      <c r="F49" s="17"/>
      <c r="G49" s="123" t="s">
        <v>84</v>
      </c>
      <c r="H49" s="124"/>
      <c r="I49" s="117">
        <f>SUM(I31:I48)</f>
        <v>0</v>
      </c>
      <c r="J49" s="154"/>
      <c r="K49" s="123" t="s">
        <v>85</v>
      </c>
      <c r="L49" s="124"/>
      <c r="M49" s="93">
        <f>SUM(M31:M48)</f>
        <v>0</v>
      </c>
      <c r="N49" s="17"/>
    </row>
    <row r="50" spans="1:14" ht="19.5" thickBot="1" x14ac:dyDescent="0.3">
      <c r="A50" s="39" t="s">
        <v>86</v>
      </c>
      <c r="B50" s="36"/>
      <c r="C50" s="37" t="s">
        <v>24</v>
      </c>
      <c r="D50" s="38">
        <f t="shared" si="3"/>
        <v>0</v>
      </c>
      <c r="E50" s="17"/>
      <c r="F50" s="17"/>
      <c r="G50" s="17"/>
      <c r="H50" s="17"/>
      <c r="I50" s="17"/>
      <c r="J50" s="17"/>
      <c r="K50" s="17"/>
      <c r="L50" s="17"/>
      <c r="M50" s="17"/>
      <c r="N50" s="17"/>
    </row>
    <row r="51" spans="1:14" ht="18.75" x14ac:dyDescent="0.25">
      <c r="A51" s="35" t="s">
        <v>87</v>
      </c>
      <c r="B51" s="36"/>
      <c r="C51" s="37" t="s">
        <v>24</v>
      </c>
      <c r="D51" s="38">
        <f t="shared" si="3"/>
        <v>0</v>
      </c>
      <c r="E51" s="17"/>
      <c r="F51" s="17"/>
      <c r="G51" s="131" t="s">
        <v>143</v>
      </c>
      <c r="H51" s="132"/>
      <c r="I51" s="132"/>
      <c r="J51" s="132"/>
      <c r="K51" s="132"/>
      <c r="L51" s="133"/>
      <c r="M51" s="17"/>
      <c r="N51" s="17"/>
    </row>
    <row r="52" spans="1:14" ht="19.5" thickBot="1" x14ac:dyDescent="0.3">
      <c r="A52" s="39" t="s">
        <v>88</v>
      </c>
      <c r="B52" s="36"/>
      <c r="C52" s="37" t="s">
        <v>24</v>
      </c>
      <c r="D52" s="38">
        <f t="shared" si="3"/>
        <v>0</v>
      </c>
      <c r="E52" s="17"/>
      <c r="F52" s="17"/>
      <c r="G52" s="134"/>
      <c r="H52" s="135"/>
      <c r="I52" s="135"/>
      <c r="J52" s="135"/>
      <c r="K52" s="135"/>
      <c r="L52" s="136"/>
      <c r="M52" s="17"/>
      <c r="N52" s="17"/>
    </row>
    <row r="53" spans="1:14" ht="37.5" customHeight="1" thickBot="1" x14ac:dyDescent="0.3">
      <c r="A53" s="39" t="s">
        <v>89</v>
      </c>
      <c r="B53" s="36"/>
      <c r="C53" s="37" t="s">
        <v>24</v>
      </c>
      <c r="D53" s="38">
        <f t="shared" si="3"/>
        <v>0</v>
      </c>
      <c r="E53" s="17"/>
      <c r="F53" s="17"/>
      <c r="G53" s="98" t="s">
        <v>90</v>
      </c>
      <c r="H53" s="99" t="s">
        <v>64</v>
      </c>
      <c r="I53" s="99"/>
      <c r="J53" s="100" t="s">
        <v>13</v>
      </c>
      <c r="K53" s="101" t="s">
        <v>14</v>
      </c>
      <c r="L53" s="79" t="s">
        <v>15</v>
      </c>
      <c r="M53" s="17"/>
      <c r="N53" s="17"/>
    </row>
    <row r="54" spans="1:14" ht="21" thickBot="1" x14ac:dyDescent="0.3">
      <c r="A54" s="137" t="s">
        <v>55</v>
      </c>
      <c r="B54" s="138"/>
      <c r="C54" s="138"/>
      <c r="D54" s="139"/>
      <c r="E54" s="17"/>
      <c r="F54" s="17"/>
      <c r="G54" s="94"/>
      <c r="H54" s="155"/>
      <c r="I54" s="156"/>
      <c r="J54" s="36"/>
      <c r="K54" s="95" t="s">
        <v>142</v>
      </c>
      <c r="L54" s="38">
        <f t="shared" ref="L54:L64" si="5">IF(K54="","",(IF(K54="Daily",(J54*365/12),0)+IF(K54="Weekly",(J54*52/12),0)+IF(K54="Fortnightly",(J54*26/12),0)+IF(K54="Four-weekly",(J54*13/12),0)+IF(K54="Monthly",J54,0)+IF(K54="Quarterly",(J54*4/12),0)+IF(K54="Six-monthly",(J54*2/12),0)+IF(K54="Yearly",(J54/12),0)))</f>
        <v>0</v>
      </c>
      <c r="M54" s="17"/>
      <c r="N54" s="17"/>
    </row>
    <row r="55" spans="1:14" ht="18.75" x14ac:dyDescent="0.25">
      <c r="A55" s="21"/>
      <c r="B55" s="18"/>
      <c r="C55" s="37" t="s">
        <v>26</v>
      </c>
      <c r="D55" s="38">
        <f t="shared" si="3"/>
        <v>0</v>
      </c>
      <c r="E55" s="17"/>
      <c r="F55" s="17"/>
      <c r="G55" s="94"/>
      <c r="H55" s="150"/>
      <c r="I55" s="151"/>
      <c r="J55" s="36"/>
      <c r="K55" s="95"/>
      <c r="L55" s="38" t="str">
        <f t="shared" si="5"/>
        <v/>
      </c>
      <c r="M55" s="17"/>
      <c r="N55" s="17"/>
    </row>
    <row r="56" spans="1:14" ht="18.75" x14ac:dyDescent="0.25">
      <c r="A56" s="21"/>
      <c r="B56" s="18"/>
      <c r="C56" s="37" t="s">
        <v>26</v>
      </c>
      <c r="D56" s="38">
        <f t="shared" si="3"/>
        <v>0</v>
      </c>
      <c r="E56" s="17"/>
      <c r="F56" s="17"/>
      <c r="G56" s="94"/>
      <c r="H56" s="150"/>
      <c r="I56" s="151"/>
      <c r="J56" s="36"/>
      <c r="K56" s="95"/>
      <c r="L56" s="38" t="str">
        <f t="shared" si="5"/>
        <v/>
      </c>
      <c r="M56" s="17"/>
      <c r="N56" s="17"/>
    </row>
    <row r="57" spans="1:14" ht="18.75" x14ac:dyDescent="0.25">
      <c r="A57" s="22"/>
      <c r="B57" s="18"/>
      <c r="C57" s="37" t="s">
        <v>24</v>
      </c>
      <c r="D57" s="38">
        <f t="shared" si="3"/>
        <v>0</v>
      </c>
      <c r="E57" s="17"/>
      <c r="F57" s="17"/>
      <c r="G57" s="94"/>
      <c r="H57" s="150"/>
      <c r="I57" s="151"/>
      <c r="J57" s="36"/>
      <c r="K57" s="95"/>
      <c r="L57" s="38" t="str">
        <f t="shared" si="5"/>
        <v/>
      </c>
      <c r="M57" s="17"/>
      <c r="N57" s="17"/>
    </row>
    <row r="58" spans="1:14" ht="18.75" x14ac:dyDescent="0.25">
      <c r="A58" s="23"/>
      <c r="B58" s="18"/>
      <c r="C58" s="37" t="s">
        <v>141</v>
      </c>
      <c r="D58" s="38">
        <f t="shared" si="3"/>
        <v>0</v>
      </c>
      <c r="E58" s="17"/>
      <c r="F58" s="17"/>
      <c r="G58" s="94"/>
      <c r="H58" s="150"/>
      <c r="I58" s="151"/>
      <c r="J58" s="36"/>
      <c r="K58" s="95"/>
      <c r="L58" s="38" t="str">
        <f t="shared" si="5"/>
        <v/>
      </c>
      <c r="M58" s="17"/>
      <c r="N58" s="17"/>
    </row>
    <row r="59" spans="1:14" ht="18.75" x14ac:dyDescent="0.25">
      <c r="A59" s="23"/>
      <c r="B59" s="18"/>
      <c r="C59" s="37"/>
      <c r="D59" s="38" t="str">
        <f t="shared" si="3"/>
        <v/>
      </c>
      <c r="E59" s="17"/>
      <c r="F59" s="17"/>
      <c r="G59" s="94"/>
      <c r="H59" s="150"/>
      <c r="I59" s="151"/>
      <c r="J59" s="36"/>
      <c r="K59" s="95"/>
      <c r="L59" s="38" t="str">
        <f t="shared" si="5"/>
        <v/>
      </c>
      <c r="M59" s="17"/>
      <c r="N59" s="17"/>
    </row>
    <row r="60" spans="1:14" ht="19.5" thickBot="1" x14ac:dyDescent="0.3">
      <c r="A60" s="23"/>
      <c r="B60" s="18"/>
      <c r="C60" s="19"/>
      <c r="D60" s="20" t="str">
        <f t="shared" si="3"/>
        <v/>
      </c>
      <c r="E60" s="17"/>
      <c r="F60" s="17"/>
      <c r="G60" s="94"/>
      <c r="H60" s="150"/>
      <c r="I60" s="151"/>
      <c r="J60" s="36"/>
      <c r="K60" s="95"/>
      <c r="L60" s="38" t="str">
        <f t="shared" si="5"/>
        <v/>
      </c>
      <c r="M60" s="17"/>
      <c r="N60" s="17"/>
    </row>
    <row r="61" spans="1:14" ht="24" thickBot="1" x14ac:dyDescent="0.3">
      <c r="A61" s="145" t="s">
        <v>91</v>
      </c>
      <c r="B61" s="146"/>
      <c r="C61" s="146"/>
      <c r="D61" s="45">
        <f>SUM(D10,D11,D12,D13,D14,D15,D16,D17,D19,D20,D21,D22,D23,D24,D25,D26,D28,D29,D30,D31,D32,D33,D35,D36,D37,D38,D39,D40,D42,D43,D44,D45,D46,D48,D49,D50,D51,D52,D53,D55,D56,D57,D58,D59,D60)</f>
        <v>0</v>
      </c>
      <c r="E61" s="17"/>
      <c r="F61" s="17"/>
      <c r="G61" s="94"/>
      <c r="H61" s="150"/>
      <c r="I61" s="151"/>
      <c r="J61" s="36"/>
      <c r="K61" s="95"/>
      <c r="L61" s="38" t="str">
        <f t="shared" si="5"/>
        <v/>
      </c>
      <c r="M61" s="17"/>
      <c r="N61" s="17"/>
    </row>
    <row r="62" spans="1:14" ht="18.75" x14ac:dyDescent="0.25">
      <c r="A62" s="24"/>
      <c r="B62" s="17"/>
      <c r="C62" s="17"/>
      <c r="D62" s="17"/>
      <c r="E62" s="17"/>
      <c r="F62" s="17"/>
      <c r="G62" s="94"/>
      <c r="H62" s="150"/>
      <c r="I62" s="151"/>
      <c r="J62" s="36"/>
      <c r="K62" s="95"/>
      <c r="L62" s="38" t="str">
        <f t="shared" si="5"/>
        <v/>
      </c>
      <c r="M62" s="17"/>
      <c r="N62" s="17"/>
    </row>
    <row r="63" spans="1:14" ht="18.75" x14ac:dyDescent="0.25">
      <c r="A63" s="24"/>
      <c r="B63" s="17"/>
      <c r="C63" s="17"/>
      <c r="D63" s="17"/>
      <c r="E63" s="17"/>
      <c r="F63" s="17"/>
      <c r="G63" s="96"/>
      <c r="H63" s="150"/>
      <c r="I63" s="151"/>
      <c r="J63" s="36"/>
      <c r="K63" s="95"/>
      <c r="L63" s="38" t="str">
        <f t="shared" si="5"/>
        <v/>
      </c>
      <c r="M63" s="17"/>
      <c r="N63" s="17"/>
    </row>
    <row r="64" spans="1:14" ht="19.5" thickBot="1" x14ac:dyDescent="0.3">
      <c r="A64" s="24"/>
      <c r="B64" s="17"/>
      <c r="C64" s="17"/>
      <c r="D64" s="17"/>
      <c r="E64" s="17"/>
      <c r="F64" s="17"/>
      <c r="G64" s="97"/>
      <c r="H64" s="152"/>
      <c r="I64" s="153"/>
      <c r="J64" s="103"/>
      <c r="K64" s="104"/>
      <c r="L64" s="38" t="str">
        <f t="shared" si="5"/>
        <v/>
      </c>
      <c r="M64" s="17"/>
      <c r="N64" s="17"/>
    </row>
    <row r="65" spans="1:14" ht="24" thickBot="1" x14ac:dyDescent="0.3">
      <c r="A65" s="24"/>
      <c r="B65" s="17"/>
      <c r="C65" s="17"/>
      <c r="D65" s="17"/>
      <c r="E65" s="17"/>
      <c r="F65" s="17"/>
      <c r="G65" s="92" t="s">
        <v>92</v>
      </c>
      <c r="H65" s="117">
        <f>SUM(H54:H64)</f>
        <v>0</v>
      </c>
      <c r="I65" s="118"/>
      <c r="J65" s="189" t="s">
        <v>93</v>
      </c>
      <c r="K65" s="190"/>
      <c r="L65" s="102">
        <f>SUM(L54:L64)</f>
        <v>0</v>
      </c>
      <c r="M65" s="17"/>
      <c r="N65" s="17"/>
    </row>
  </sheetData>
  <mergeCells count="61">
    <mergeCell ref="I37:J37"/>
    <mergeCell ref="I38:J38"/>
    <mergeCell ref="I39:J39"/>
    <mergeCell ref="A6:N6"/>
    <mergeCell ref="G7:N7"/>
    <mergeCell ref="A7:D7"/>
    <mergeCell ref="A3:B3"/>
    <mergeCell ref="A1:N1"/>
    <mergeCell ref="I3:N4"/>
    <mergeCell ref="I5:J5"/>
    <mergeCell ref="F3:F5"/>
    <mergeCell ref="C3:C4"/>
    <mergeCell ref="A2:N2"/>
    <mergeCell ref="K5:N5"/>
    <mergeCell ref="H63:I63"/>
    <mergeCell ref="H64:I64"/>
    <mergeCell ref="I41:J41"/>
    <mergeCell ref="A61:C61"/>
    <mergeCell ref="G49:H49"/>
    <mergeCell ref="H55:I55"/>
    <mergeCell ref="H56:I56"/>
    <mergeCell ref="H57:I57"/>
    <mergeCell ref="H58:I58"/>
    <mergeCell ref="H59:I59"/>
    <mergeCell ref="H60:I60"/>
    <mergeCell ref="H61:I61"/>
    <mergeCell ref="A47:D47"/>
    <mergeCell ref="I49:J49"/>
    <mergeCell ref="H54:I54"/>
    <mergeCell ref="A54:D54"/>
    <mergeCell ref="G28:M29"/>
    <mergeCell ref="G51:L52"/>
    <mergeCell ref="A9:D9"/>
    <mergeCell ref="A18:D18"/>
    <mergeCell ref="A27:D27"/>
    <mergeCell ref="A34:D34"/>
    <mergeCell ref="A41:D41"/>
    <mergeCell ref="I42:J42"/>
    <mergeCell ref="I43:J43"/>
    <mergeCell ref="I44:J44"/>
    <mergeCell ref="I45:J45"/>
    <mergeCell ref="I46:J46"/>
    <mergeCell ref="I40:J40"/>
    <mergeCell ref="G26:I26"/>
    <mergeCell ref="K26:L26"/>
    <mergeCell ref="J65:K65"/>
    <mergeCell ref="G3:H3"/>
    <mergeCell ref="G4:H4"/>
    <mergeCell ref="G5:H5"/>
    <mergeCell ref="I30:J30"/>
    <mergeCell ref="I31:J31"/>
    <mergeCell ref="I32:J32"/>
    <mergeCell ref="I33:J33"/>
    <mergeCell ref="I34:J34"/>
    <mergeCell ref="I35:J35"/>
    <mergeCell ref="I36:J36"/>
    <mergeCell ref="H65:I65"/>
    <mergeCell ref="I47:J47"/>
    <mergeCell ref="I48:J48"/>
    <mergeCell ref="K49:L49"/>
    <mergeCell ref="H62:I62"/>
  </mergeCells>
  <conditionalFormatting sqref="D10:D17 D19:D26 D35:D40 D42:D46 D48:D53 D55:D60">
    <cfRule type="containsBlanks" dxfId="7" priority="13">
      <formula>LEN(TRIM(D10))=0</formula>
    </cfRule>
  </conditionalFormatting>
  <conditionalFormatting sqref="D22:D26">
    <cfRule type="cellIs" dxfId="6" priority="34" operator="greaterThan">
      <formula>#REF!</formula>
    </cfRule>
  </conditionalFormatting>
  <conditionalFormatting sqref="D28:D33">
    <cfRule type="containsBlanks" dxfId="5" priority="7">
      <formula>LEN(TRIM(D28))=0</formula>
    </cfRule>
  </conditionalFormatting>
  <conditionalFormatting sqref="D42:D44">
    <cfRule type="cellIs" dxfId="4" priority="38" operator="greaterThan">
      <formula>#REF!</formula>
    </cfRule>
  </conditionalFormatting>
  <conditionalFormatting sqref="D46">
    <cfRule type="cellIs" dxfId="3" priority="41" operator="greaterThan">
      <formula>#REF!</formula>
    </cfRule>
  </conditionalFormatting>
  <conditionalFormatting sqref="E3:E5">
    <cfRule type="cellIs" dxfId="2" priority="1" operator="equal">
      <formula>0</formula>
    </cfRule>
    <cfRule type="cellIs" dxfId="1" priority="2" operator="greaterThan">
      <formula>0</formula>
    </cfRule>
    <cfRule type="cellIs" dxfId="0" priority="3" operator="lessThan">
      <formula>0</formula>
    </cfRule>
  </conditionalFormatting>
  <dataValidations count="3">
    <dataValidation type="list" allowBlank="1" showInputMessage="1" showErrorMessage="1" sqref="G54:G64" xr:uid="{00000000-0002-0000-0000-000000000000}">
      <formula1>"Charging Order,Child Support (CSA)Liability Order,County Court Judgment (CCJ),Criminal Fine,Decree,Fixed Penalty Notice,High Court Writ,Inhibition,Money Judgment,Penalty Charge Notice (PCN)"</formula1>
    </dataValidation>
    <dataValidation type="list" allowBlank="1" showInputMessage="1" showErrorMessage="1" sqref="H31:H48" xr:uid="{00000000-0002-0000-0000-000001000000}">
      <formula1>"Benefit Overpayment,Catalogue,Credit Card,Family or Friends Loan,Hire purchase,Mortgage Arrears,Other,Overdraft,Payday Loan,Personal Loan,Rent Arrears,Store Card"</formula1>
    </dataValidation>
    <dataValidation type="list" showErrorMessage="1" sqref="K54:K64 C35:C40 C55:C60 L31:L48 C28:C33 C42:C46 C48:C53 C19:C26 C10:C17 L9:L25 I9:I25" xr:uid="{00000000-0002-0000-0000-000002000000}">
      <formula1>"Daily,Weekly,Fortnightly,Four-weekly,Monthly,Quarterly,Six-monthly,Yearly"</formula1>
    </dataValidation>
  </dataValidations>
  <hyperlinks>
    <hyperlink ref="K5" r:id="rId1" display="https://benefits-calculator.turn2us.org.uk/AboutYou" xr:uid="{5D6C551C-9139-47D4-8E65-45E36F61ECB4}"/>
    <hyperlink ref="A14" r:id="rId2" xr:uid="{8994FE4C-42DB-4BF7-B013-96E055681FE8}"/>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0"/>
  <sheetViews>
    <sheetView workbookViewId="0">
      <selection activeCell="B40" sqref="B40"/>
    </sheetView>
  </sheetViews>
  <sheetFormatPr defaultColWidth="9.28515625" defaultRowHeight="14.25" x14ac:dyDescent="0.2"/>
  <cols>
    <col min="1" max="1" width="34.7109375" style="12" bestFit="1" customWidth="1"/>
    <col min="2" max="4" width="21.28515625" style="12" customWidth="1"/>
    <col min="5" max="16384" width="9.28515625" style="12"/>
  </cols>
  <sheetData>
    <row r="1" spans="1:4" ht="15.75" thickBot="1" x14ac:dyDescent="0.3">
      <c r="A1" s="171" t="s">
        <v>10</v>
      </c>
      <c r="B1" s="172"/>
      <c r="C1" s="172"/>
      <c r="D1" s="172"/>
    </row>
    <row r="2" spans="1:4" ht="15.75" thickBot="1" x14ac:dyDescent="0.25">
      <c r="A2" s="1"/>
      <c r="B2" s="2" t="s">
        <v>94</v>
      </c>
      <c r="C2" s="2" t="s">
        <v>95</v>
      </c>
      <c r="D2" s="2" t="s">
        <v>96</v>
      </c>
    </row>
    <row r="3" spans="1:4" ht="15.75" thickBot="1" x14ac:dyDescent="0.3">
      <c r="A3" s="168" t="s">
        <v>97</v>
      </c>
      <c r="B3" s="169"/>
      <c r="C3" s="169"/>
      <c r="D3" s="170"/>
    </row>
    <row r="4" spans="1:4" ht="15" x14ac:dyDescent="0.25">
      <c r="A4" s="3" t="s">
        <v>98</v>
      </c>
      <c r="B4" s="4" t="s">
        <v>99</v>
      </c>
      <c r="C4" s="4" t="s">
        <v>99</v>
      </c>
      <c r="D4" s="4" t="s">
        <v>99</v>
      </c>
    </row>
    <row r="5" spans="1:4" ht="15" x14ac:dyDescent="0.25">
      <c r="A5" s="5" t="s">
        <v>100</v>
      </c>
      <c r="B5" s="4" t="s">
        <v>101</v>
      </c>
      <c r="C5" s="4" t="s">
        <v>101</v>
      </c>
      <c r="D5" s="4" t="s">
        <v>101</v>
      </c>
    </row>
    <row r="6" spans="1:4" ht="15" x14ac:dyDescent="0.25">
      <c r="A6" s="5" t="s">
        <v>102</v>
      </c>
      <c r="B6" s="4" t="s">
        <v>101</v>
      </c>
      <c r="C6" s="4" t="s">
        <v>101</v>
      </c>
      <c r="D6" s="4" t="s">
        <v>101</v>
      </c>
    </row>
    <row r="7" spans="1:4" ht="15" x14ac:dyDescent="0.25">
      <c r="A7" s="5" t="s">
        <v>103</v>
      </c>
      <c r="B7" s="4" t="s">
        <v>101</v>
      </c>
      <c r="C7" s="4" t="s">
        <v>101</v>
      </c>
      <c r="D7" s="4" t="s">
        <v>101</v>
      </c>
    </row>
    <row r="8" spans="1:4" ht="15" x14ac:dyDescent="0.25">
      <c r="A8" s="5" t="s">
        <v>104</v>
      </c>
      <c r="B8" s="4" t="s">
        <v>99</v>
      </c>
      <c r="C8" s="4" t="s">
        <v>99</v>
      </c>
      <c r="D8" s="4" t="s">
        <v>99</v>
      </c>
    </row>
    <row r="9" spans="1:4" ht="15" x14ac:dyDescent="0.25">
      <c r="A9" s="5" t="s">
        <v>105</v>
      </c>
      <c r="B9" s="4" t="s">
        <v>99</v>
      </c>
      <c r="C9" s="4" t="s">
        <v>99</v>
      </c>
      <c r="D9" s="4" t="s">
        <v>99</v>
      </c>
    </row>
    <row r="10" spans="1:4" ht="15" x14ac:dyDescent="0.25">
      <c r="A10" s="5" t="s">
        <v>106</v>
      </c>
      <c r="B10" s="4" t="s">
        <v>99</v>
      </c>
      <c r="C10" s="4" t="s">
        <v>99</v>
      </c>
      <c r="D10" s="4" t="s">
        <v>99</v>
      </c>
    </row>
    <row r="11" spans="1:4" ht="15" x14ac:dyDescent="0.25">
      <c r="A11" s="5" t="s">
        <v>107</v>
      </c>
      <c r="B11" s="4" t="s">
        <v>101</v>
      </c>
      <c r="C11" s="4" t="s">
        <v>101</v>
      </c>
      <c r="D11" s="4" t="s">
        <v>101</v>
      </c>
    </row>
    <row r="12" spans="1:4" ht="15" x14ac:dyDescent="0.25">
      <c r="A12" s="5" t="s">
        <v>108</v>
      </c>
      <c r="B12" s="4" t="s">
        <v>101</v>
      </c>
      <c r="C12" s="4" t="s">
        <v>101</v>
      </c>
      <c r="D12" s="4" t="s">
        <v>101</v>
      </c>
    </row>
    <row r="13" spans="1:4" ht="15.75" thickBot="1" x14ac:dyDescent="0.3">
      <c r="A13" s="6" t="s">
        <v>109</v>
      </c>
      <c r="B13" s="7" t="s">
        <v>101</v>
      </c>
      <c r="C13" s="7" t="s">
        <v>101</v>
      </c>
      <c r="D13" s="7" t="s">
        <v>101</v>
      </c>
    </row>
    <row r="14" spans="1:4" ht="15.75" thickBot="1" x14ac:dyDescent="0.3">
      <c r="A14" s="168" t="s">
        <v>110</v>
      </c>
      <c r="B14" s="169"/>
      <c r="C14" s="169"/>
      <c r="D14" s="170"/>
    </row>
    <row r="15" spans="1:4" ht="15" x14ac:dyDescent="0.25">
      <c r="A15" s="8" t="s">
        <v>111</v>
      </c>
      <c r="B15" s="9" t="s">
        <v>101</v>
      </c>
      <c r="C15" s="4" t="s">
        <v>101</v>
      </c>
      <c r="D15" s="4" t="s">
        <v>101</v>
      </c>
    </row>
    <row r="16" spans="1:4" ht="15" x14ac:dyDescent="0.25">
      <c r="A16" s="5" t="s">
        <v>112</v>
      </c>
      <c r="B16" s="4">
        <v>35</v>
      </c>
      <c r="C16" s="4">
        <v>70</v>
      </c>
      <c r="D16" s="4">
        <v>5</v>
      </c>
    </row>
    <row r="17" spans="1:4" ht="15" x14ac:dyDescent="0.25">
      <c r="A17" s="5" t="s">
        <v>50</v>
      </c>
      <c r="B17" s="4">
        <v>20</v>
      </c>
      <c r="C17" s="4">
        <v>40</v>
      </c>
      <c r="D17" s="4">
        <v>5</v>
      </c>
    </row>
    <row r="18" spans="1:4" ht="15" x14ac:dyDescent="0.25">
      <c r="A18" s="5" t="s">
        <v>113</v>
      </c>
      <c r="B18" s="4">
        <v>24</v>
      </c>
      <c r="C18" s="4"/>
      <c r="D18" s="4"/>
    </row>
    <row r="19" spans="1:4" ht="15" x14ac:dyDescent="0.25">
      <c r="A19" s="5" t="s">
        <v>114</v>
      </c>
      <c r="B19" s="4">
        <v>25</v>
      </c>
      <c r="C19" s="4"/>
      <c r="D19" s="4"/>
    </row>
    <row r="20" spans="1:4" ht="15" x14ac:dyDescent="0.25">
      <c r="A20" s="5" t="s">
        <v>115</v>
      </c>
      <c r="B20" s="4">
        <v>95</v>
      </c>
      <c r="C20" s="4"/>
      <c r="D20" s="4"/>
    </row>
    <row r="21" spans="1:4" ht="15" x14ac:dyDescent="0.25">
      <c r="A21" s="5" t="s">
        <v>116</v>
      </c>
      <c r="B21" s="4" t="s">
        <v>99</v>
      </c>
      <c r="C21" s="4" t="s">
        <v>99</v>
      </c>
      <c r="D21" s="4" t="s">
        <v>99</v>
      </c>
    </row>
    <row r="22" spans="1:4" ht="15" x14ac:dyDescent="0.25">
      <c r="A22" s="10" t="s">
        <v>60</v>
      </c>
      <c r="B22" s="4" t="s">
        <v>101</v>
      </c>
      <c r="C22" s="4" t="s">
        <v>101</v>
      </c>
      <c r="D22" s="4" t="s">
        <v>101</v>
      </c>
    </row>
    <row r="23" spans="1:4" ht="15" x14ac:dyDescent="0.25">
      <c r="A23" s="10" t="s">
        <v>117</v>
      </c>
      <c r="B23" s="4" t="s">
        <v>101</v>
      </c>
      <c r="C23" s="4" t="s">
        <v>101</v>
      </c>
      <c r="D23" s="4" t="s">
        <v>101</v>
      </c>
    </row>
    <row r="24" spans="1:4" ht="15.75" thickBot="1" x14ac:dyDescent="0.3">
      <c r="A24" s="11" t="s">
        <v>118</v>
      </c>
      <c r="B24" s="7" t="s">
        <v>101</v>
      </c>
      <c r="C24" s="7" t="s">
        <v>101</v>
      </c>
      <c r="D24" s="7">
        <v>0</v>
      </c>
    </row>
    <row r="25" spans="1:4" ht="15.75" thickBot="1" x14ac:dyDescent="0.3">
      <c r="A25" s="168" t="s">
        <v>119</v>
      </c>
      <c r="B25" s="169"/>
      <c r="C25" s="169"/>
      <c r="D25" s="170"/>
    </row>
    <row r="26" spans="1:4" ht="15" x14ac:dyDescent="0.25">
      <c r="A26" s="5" t="s">
        <v>69</v>
      </c>
      <c r="B26" s="9">
        <v>30</v>
      </c>
      <c r="C26" s="9"/>
      <c r="D26" s="9"/>
    </row>
    <row r="27" spans="1:4" ht="15" x14ac:dyDescent="0.25">
      <c r="A27" s="5" t="s">
        <v>71</v>
      </c>
      <c r="B27" s="4">
        <v>22</v>
      </c>
      <c r="C27" s="4"/>
      <c r="D27" s="4"/>
    </row>
    <row r="28" spans="1:4" ht="15" x14ac:dyDescent="0.25">
      <c r="A28" s="5" t="s">
        <v>120</v>
      </c>
      <c r="B28" s="4" t="s">
        <v>101</v>
      </c>
      <c r="C28" s="4" t="s">
        <v>101</v>
      </c>
      <c r="D28" s="4" t="s">
        <v>101</v>
      </c>
    </row>
    <row r="29" spans="1:4" ht="15" x14ac:dyDescent="0.25">
      <c r="A29" s="5" t="s">
        <v>121</v>
      </c>
      <c r="B29" s="4" t="s">
        <v>101</v>
      </c>
      <c r="C29" s="4" t="s">
        <v>101</v>
      </c>
      <c r="D29" s="4" t="s">
        <v>101</v>
      </c>
    </row>
    <row r="30" spans="1:4" ht="15" x14ac:dyDescent="0.25">
      <c r="A30" s="5" t="s">
        <v>122</v>
      </c>
      <c r="B30" s="4">
        <v>195</v>
      </c>
      <c r="C30" s="4"/>
      <c r="D30" s="4"/>
    </row>
    <row r="31" spans="1:4" ht="15.75" thickBot="1" x14ac:dyDescent="0.3">
      <c r="A31" s="6" t="s">
        <v>123</v>
      </c>
      <c r="B31" s="7" t="s">
        <v>101</v>
      </c>
      <c r="C31" s="4" t="s">
        <v>101</v>
      </c>
      <c r="D31" s="4" t="s">
        <v>101</v>
      </c>
    </row>
    <row r="32" spans="1:4" ht="15.75" thickBot="1" x14ac:dyDescent="0.3">
      <c r="A32" s="168" t="s">
        <v>124</v>
      </c>
      <c r="B32" s="169"/>
      <c r="C32" s="169"/>
      <c r="D32" s="170"/>
    </row>
    <row r="33" spans="1:4" ht="15" x14ac:dyDescent="0.25">
      <c r="A33" s="5" t="s">
        <v>125</v>
      </c>
      <c r="B33" s="9">
        <f>210+30</f>
        <v>240</v>
      </c>
      <c r="C33" s="9">
        <v>335</v>
      </c>
      <c r="D33" s="9">
        <v>80</v>
      </c>
    </row>
    <row r="34" spans="1:4" ht="15" x14ac:dyDescent="0.25">
      <c r="A34" s="5" t="s">
        <v>126</v>
      </c>
      <c r="B34" s="4"/>
      <c r="C34" s="4"/>
      <c r="D34" s="4">
        <v>45</v>
      </c>
    </row>
    <row r="35" spans="1:4" ht="15" x14ac:dyDescent="0.25">
      <c r="A35" s="5" t="s">
        <v>127</v>
      </c>
      <c r="B35" s="4">
        <v>33</v>
      </c>
      <c r="C35" s="4">
        <v>66</v>
      </c>
      <c r="D35" s="4"/>
    </row>
    <row r="36" spans="1:4" ht="15" x14ac:dyDescent="0.25">
      <c r="A36" s="5" t="s">
        <v>128</v>
      </c>
      <c r="B36" s="4">
        <v>30</v>
      </c>
      <c r="C36" s="4"/>
      <c r="D36" s="4"/>
    </row>
    <row r="37" spans="1:4" ht="15" x14ac:dyDescent="0.25">
      <c r="A37" s="5" t="s">
        <v>79</v>
      </c>
      <c r="B37" s="4" t="s">
        <v>101</v>
      </c>
      <c r="C37" s="4" t="s">
        <v>101</v>
      </c>
      <c r="D37" s="4" t="s">
        <v>101</v>
      </c>
    </row>
    <row r="38" spans="1:4" ht="15.75" thickBot="1" x14ac:dyDescent="0.3">
      <c r="A38" s="5" t="s">
        <v>129</v>
      </c>
      <c r="B38" s="7">
        <v>30</v>
      </c>
      <c r="C38" s="7">
        <v>50</v>
      </c>
      <c r="D38" s="7">
        <v>18</v>
      </c>
    </row>
    <row r="39" spans="1:4" ht="15.75" thickBot="1" x14ac:dyDescent="0.3">
      <c r="A39" s="168" t="s">
        <v>130</v>
      </c>
      <c r="B39" s="169"/>
      <c r="C39" s="169"/>
      <c r="D39" s="170"/>
    </row>
    <row r="40" spans="1:4" ht="15" x14ac:dyDescent="0.25">
      <c r="A40" s="3" t="s">
        <v>131</v>
      </c>
      <c r="B40" s="9"/>
      <c r="C40" s="9"/>
      <c r="D40" s="9">
        <v>5</v>
      </c>
    </row>
    <row r="41" spans="1:4" ht="15" x14ac:dyDescent="0.25">
      <c r="A41" s="5" t="s">
        <v>132</v>
      </c>
      <c r="B41" s="13">
        <v>9.6999999999999993</v>
      </c>
      <c r="C41" s="4"/>
      <c r="D41" s="4">
        <v>0</v>
      </c>
    </row>
    <row r="42" spans="1:4" ht="15" x14ac:dyDescent="0.25">
      <c r="A42" s="5" t="s">
        <v>133</v>
      </c>
      <c r="B42" s="4">
        <v>12</v>
      </c>
      <c r="C42" s="4">
        <v>24</v>
      </c>
      <c r="D42" s="4">
        <v>0</v>
      </c>
    </row>
    <row r="43" spans="1:4" ht="15" x14ac:dyDescent="0.25">
      <c r="A43" s="5" t="s">
        <v>86</v>
      </c>
      <c r="B43" s="4">
        <v>10</v>
      </c>
      <c r="C43" s="4">
        <v>20</v>
      </c>
      <c r="D43" s="4">
        <v>5</v>
      </c>
    </row>
    <row r="44" spans="1:4" ht="15.75" thickBot="1" x14ac:dyDescent="0.3">
      <c r="A44" s="5" t="s">
        <v>134</v>
      </c>
      <c r="B44" s="4" t="s">
        <v>101</v>
      </c>
      <c r="C44" s="4" t="s">
        <v>101</v>
      </c>
      <c r="D44" s="4" t="s">
        <v>101</v>
      </c>
    </row>
    <row r="45" spans="1:4" ht="15.75" thickBot="1" x14ac:dyDescent="0.3">
      <c r="A45" s="168" t="s">
        <v>135</v>
      </c>
      <c r="B45" s="169"/>
      <c r="C45" s="169"/>
      <c r="D45" s="170"/>
    </row>
    <row r="46" spans="1:4" ht="15" x14ac:dyDescent="0.25">
      <c r="A46" s="3" t="s">
        <v>136</v>
      </c>
      <c r="B46" s="9">
        <v>20</v>
      </c>
      <c r="C46" s="9"/>
      <c r="D46" s="9"/>
    </row>
    <row r="47" spans="1:4" ht="15" x14ac:dyDescent="0.25">
      <c r="A47" s="5" t="s">
        <v>137</v>
      </c>
      <c r="B47" s="4">
        <v>20</v>
      </c>
      <c r="C47" s="4">
        <v>25</v>
      </c>
      <c r="D47" s="4">
        <v>10</v>
      </c>
    </row>
    <row r="48" spans="1:4" ht="15" x14ac:dyDescent="0.25">
      <c r="A48" s="5" t="s">
        <v>138</v>
      </c>
      <c r="B48" s="4"/>
      <c r="C48" s="4"/>
      <c r="D48" s="4">
        <v>11</v>
      </c>
    </row>
    <row r="49" spans="1:4" ht="15.75" thickBot="1" x14ac:dyDescent="0.3">
      <c r="A49" s="5" t="s">
        <v>139</v>
      </c>
      <c r="B49" s="4"/>
      <c r="C49" s="4"/>
      <c r="D49" s="4"/>
    </row>
    <row r="50" spans="1:4" ht="15.75" thickBot="1" x14ac:dyDescent="0.3">
      <c r="A50" s="168" t="s">
        <v>140</v>
      </c>
      <c r="B50" s="169"/>
      <c r="C50" s="169"/>
      <c r="D50" s="170"/>
    </row>
  </sheetData>
  <mergeCells count="8">
    <mergeCell ref="A45:D45"/>
    <mergeCell ref="A50:D50"/>
    <mergeCell ref="A1:D1"/>
    <mergeCell ref="A3:D3"/>
    <mergeCell ref="A14:D14"/>
    <mergeCell ref="A25:D25"/>
    <mergeCell ref="A32:D32"/>
    <mergeCell ref="A39:D3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00857CFB276245BEFB1F9626DAC858" ma:contentTypeVersion="13" ma:contentTypeDescription="Create a new document." ma:contentTypeScope="" ma:versionID="e36a60a0a6f572f95a46110f9a92fe57">
  <xsd:schema xmlns:xsd="http://www.w3.org/2001/XMLSchema" xmlns:xs="http://www.w3.org/2001/XMLSchema" xmlns:p="http://schemas.microsoft.com/office/2006/metadata/properties" xmlns:ns2="09123a12-f8e7-426c-8752-fba505783bb2" xmlns:ns3="132f04d6-5048-4f2b-acbd-7fd2c083b081" targetNamespace="http://schemas.microsoft.com/office/2006/metadata/properties" ma:root="true" ma:fieldsID="e72878688f5549d92ee7b8334f2b50dc" ns2:_="" ns3:_="">
    <xsd:import namespace="09123a12-f8e7-426c-8752-fba505783bb2"/>
    <xsd:import namespace="132f04d6-5048-4f2b-acbd-7fd2c083b0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23a12-f8e7-426c-8752-fba505783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2f04d6-5048-4f2b-acbd-7fd2c083b0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14a2e8-eb80-4c2a-a724-0ed4a2d5393d}" ma:internalName="TaxCatchAll" ma:showField="CatchAllData" ma:web="132f04d6-5048-4f2b-acbd-7fd2c083b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2f04d6-5048-4f2b-acbd-7fd2c083b081" xsi:nil="true"/>
    <lcf76f155ced4ddcb4097134ff3c332f xmlns="09123a12-f8e7-426c-8752-fba505783b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A388B2-9567-4E39-9CB1-E47F9A1EFAEC}">
  <ds:schemaRefs>
    <ds:schemaRef ds:uri="http://schemas.microsoft.com/sharepoint/v3/contenttype/forms"/>
  </ds:schemaRefs>
</ds:datastoreItem>
</file>

<file path=customXml/itemProps2.xml><?xml version="1.0" encoding="utf-8"?>
<ds:datastoreItem xmlns:ds="http://schemas.openxmlformats.org/officeDocument/2006/customXml" ds:itemID="{5A6C5DAA-F690-4BFE-8AA1-7CF993919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23a12-f8e7-426c-8752-fba505783bb2"/>
    <ds:schemaRef ds:uri="132f04d6-5048-4f2b-acbd-7fd2c083b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3C66CE-C1B6-440D-8323-C9B5185E39AE}">
  <ds:schemaRefs>
    <ds:schemaRef ds:uri="http://schemas.microsoft.com/office/2006/metadata/properties"/>
    <ds:schemaRef ds:uri="http://schemas.microsoft.com/office/infopath/2007/PartnerControls"/>
    <ds:schemaRef ds:uri="132f04d6-5048-4f2b-acbd-7fd2c083b081"/>
    <ds:schemaRef ds:uri="09123a12-f8e7-426c-8752-fba505783b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Affordability Calculator</vt:lpstr>
      <vt:lpstr>Sheet2</vt:lpstr>
    </vt:vector>
  </TitlesOfParts>
  <Manager/>
  <Company>The Guinness Partnership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 L Financial assessment and affordability calculator v3.0</dc:title>
  <dc:subject/>
  <dc:creator>Quinn, Louise</dc:creator>
  <cp:keywords/>
  <dc:description/>
  <cp:lastModifiedBy>Beth Newton</cp:lastModifiedBy>
  <cp:revision/>
  <dcterms:created xsi:type="dcterms:W3CDTF">2017-05-11T09:32:21Z</dcterms:created>
  <dcterms:modified xsi:type="dcterms:W3CDTF">2026-05-06T14:41:11Z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0x0101002F00857CFB276245BEFB1F9626DAC858</vt:lpwstr>
  </property>
  <property fmtid="{D5CDD505-2E9C-101B-9397-08002B2CF9AE}" pid="3" name="GP policy">
    <vt:lpwstr>264;#Allocations and Lettings|9300329a-cffd-4d3d-8f0b-627c0802a3ab</vt:lpwstr>
  </property>
  <property fmtid="{D5CDD505-2E9C-101B-9397-08002B2CF9AE}" pid="4" name="GP Document Type">
    <vt:lpwstr>36;#Forms|6adada6c-db01-494e-aa5f-bf8f46a8539d</vt:lpwstr>
  </property>
  <property fmtid="{D5CDD505-2E9C-101B-9397-08002B2CF9AE}" pid="5" name="GP Function">
    <vt:lpwstr>218;#Housing Management|edae0977-2913-4944-a2b2-bae0760eb272</vt:lpwstr>
  </property>
  <property fmtid="{D5CDD505-2E9C-101B-9397-08002B2CF9AE}" pid="6" name="GP Division / Company">
    <vt:lpwstr>13;#The Guinness Partnership|1ba4f0f6-3103-41b9-9072-ff533895e07b</vt:lpwstr>
  </property>
  <property fmtid="{D5CDD505-2E9C-101B-9397-08002B2CF9AE}" pid="7" name="_dlc_DocIdItemGuid">
    <vt:lpwstr>c70d9606-1c9d-47bd-a600-60c35afbeb2e</vt:lpwstr>
  </property>
  <property fmtid="{D5CDD505-2E9C-101B-9397-08002B2CF9AE}" pid="8" name="MediaServiceImageTags">
    <vt:lpwstr/>
  </property>
</Properties>
</file>